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heckCompatibility="1" defaultThemeVersion="124226"/>
  <bookViews>
    <workbookView xWindow="0" yWindow="0" windowWidth="19440" windowHeight="7650"/>
  </bookViews>
  <sheets>
    <sheet name=" в решение" sheetId="2" r:id="rId1"/>
  </sheets>
  <definedNames>
    <definedName name="_xlnm.Print_Area" localSheetId="0">' в решение'!$A$1:$M$160</definedName>
  </definedNames>
  <calcPr calcId="124519"/>
</workbook>
</file>

<file path=xl/calcChain.xml><?xml version="1.0" encoding="utf-8"?>
<calcChain xmlns="http://schemas.openxmlformats.org/spreadsheetml/2006/main">
  <c r="K124" i="2"/>
  <c r="K123" s="1"/>
  <c r="K57"/>
  <c r="K150" l="1"/>
  <c r="K158"/>
  <c r="K156"/>
  <c r="K62"/>
  <c r="K61" s="1"/>
  <c r="K100"/>
  <c r="K91" s="1"/>
  <c r="K86"/>
  <c r="L42"/>
  <c r="M42"/>
  <c r="K42"/>
  <c r="L40"/>
  <c r="M40"/>
  <c r="K40"/>
  <c r="L37"/>
  <c r="M37"/>
  <c r="K37"/>
  <c r="L30"/>
  <c r="M30"/>
  <c r="K30"/>
  <c r="L32"/>
  <c r="M32"/>
  <c r="K32"/>
  <c r="L25"/>
  <c r="M25"/>
  <c r="K25"/>
  <c r="L23"/>
  <c r="M23"/>
  <c r="K23"/>
  <c r="L21"/>
  <c r="M21"/>
  <c r="K21"/>
  <c r="L19"/>
  <c r="M19"/>
  <c r="K19"/>
  <c r="N91"/>
  <c r="L66"/>
  <c r="L65"/>
  <c r="M66"/>
  <c r="M65"/>
  <c r="K66"/>
  <c r="K65" s="1"/>
  <c r="L45"/>
  <c r="L44" s="1"/>
  <c r="M45"/>
  <c r="M44" s="1"/>
  <c r="K45"/>
  <c r="K44" s="1"/>
  <c r="L86"/>
  <c r="M86"/>
  <c r="L100"/>
  <c r="L91"/>
  <c r="M100"/>
  <c r="M91"/>
  <c r="L28"/>
  <c r="L27"/>
  <c r="M28"/>
  <c r="M27"/>
  <c r="K28"/>
  <c r="K27"/>
  <c r="L124"/>
  <c r="L123" s="1"/>
  <c r="M124"/>
  <c r="M123" s="1"/>
  <c r="M85" s="1"/>
  <c r="M13"/>
  <c r="M10" s="1"/>
  <c r="L13"/>
  <c r="L10" s="1"/>
  <c r="K13"/>
  <c r="K10" s="1"/>
  <c r="M39"/>
  <c r="M18"/>
  <c r="L18"/>
  <c r="K18"/>
  <c r="K39"/>
  <c r="N65"/>
  <c r="L39"/>
  <c r="K85" l="1"/>
  <c r="K84" s="1"/>
  <c r="K9"/>
  <c r="M9"/>
  <c r="L9"/>
  <c r="L85"/>
  <c r="L84" s="1"/>
  <c r="M84"/>
  <c r="M160" s="1"/>
  <c r="L160" l="1"/>
  <c r="K160"/>
</calcChain>
</file>

<file path=xl/sharedStrings.xml><?xml version="1.0" encoding="utf-8"?>
<sst xmlns="http://schemas.openxmlformats.org/spreadsheetml/2006/main" count="1303" uniqueCount="310">
  <si>
    <t>№ строки</t>
  </si>
  <si>
    <t>Код бюджетной классификации</t>
  </si>
  <si>
    <t>код администратора</t>
  </si>
  <si>
    <t>код группы</t>
  </si>
  <si>
    <t>код подгруппы</t>
  </si>
  <si>
    <t>код статьи</t>
  </si>
  <si>
    <t>код подстатьи</t>
  </si>
  <si>
    <t>код элемента</t>
  </si>
  <si>
    <t>1</t>
  </si>
  <si>
    <t>3</t>
  </si>
  <si>
    <t>5</t>
  </si>
  <si>
    <t>9</t>
  </si>
  <si>
    <t>000</t>
  </si>
  <si>
    <t>00</t>
  </si>
  <si>
    <t>0000</t>
  </si>
  <si>
    <t>01</t>
  </si>
  <si>
    <t>НАЛОГИ НА ПРИБЫЛЬ, ДОХОДЫ</t>
  </si>
  <si>
    <t>110</t>
  </si>
  <si>
    <t>Налог на прибыль организаций</t>
  </si>
  <si>
    <t>010</t>
  </si>
  <si>
    <t>012</t>
  </si>
  <si>
    <t>02</t>
  </si>
  <si>
    <t>Налог на доходы физических лиц</t>
  </si>
  <si>
    <t>020</t>
  </si>
  <si>
    <t>182</t>
  </si>
  <si>
    <t>05</t>
  </si>
  <si>
    <t>НАЛОГИ НА СОВОКУПНЫЙ ДОХОД</t>
  </si>
  <si>
    <t>03</t>
  </si>
  <si>
    <t>Единый сельскохозяйственный налог</t>
  </si>
  <si>
    <t>08</t>
  </si>
  <si>
    <t>ГОСУДАРСТВЕННАЯ ПОШЛИНА</t>
  </si>
  <si>
    <t>164</t>
  </si>
  <si>
    <t>07</t>
  </si>
  <si>
    <t>11</t>
  </si>
  <si>
    <t>ДОХОДЫ ОТ ИСПОЛЬЗОВАНИЯ ИМУЩЕСТВА, НАХОДЯЩЕГОСЯ В ГОСУДАРСТВЕННОЙ И МУНИЦИПАЛЬНОЙ СОБСТВЕННОСТИ</t>
  </si>
  <si>
    <t>030</t>
  </si>
  <si>
    <t>120</t>
  </si>
  <si>
    <t>035</t>
  </si>
  <si>
    <t>12</t>
  </si>
  <si>
    <t>ПЛАТЕЖИ ПРИ ПОЛЬЗОВАНИИ ПРИРОДНЫМИ РЕСУРСАМИ</t>
  </si>
  <si>
    <t>16</t>
  </si>
  <si>
    <t>ШТРАФЫ, САНКЦИИ, ВОЗМЕЩЕНИЕ УЩЕРБА</t>
  </si>
  <si>
    <t>140</t>
  </si>
  <si>
    <t>2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</si>
  <si>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</si>
  <si>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</si>
  <si>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001</t>
  </si>
  <si>
    <t>10</t>
  </si>
  <si>
    <t>014</t>
  </si>
  <si>
    <t>НАЛОГОВЫЕ И НЕНАЛОГОВЫЕ ДОХОДЫ</t>
  </si>
  <si>
    <t xml:space="preserve">межбюджетные трансферты, передаваемые бюджету района из бюджетов поселений на осуществление части полномочий по решению вопросов местного значения </t>
  </si>
  <si>
    <t>ДОХОДЫ ОТ ПРОДАЖИ МАТЕРИАЛЬНЫХ И НЕМАТЕРИАЛЬНЫХ АКТИВОВ</t>
  </si>
  <si>
    <t xml:space="preserve">                                                          (тыс.руб.)</t>
  </si>
  <si>
    <t>040</t>
  </si>
  <si>
    <t>плата за сбросы загрязняющих веществ в водные объекты</t>
  </si>
  <si>
    <t>плата за выбросы загрязняющих веществ в атмосферный воздух стационарными объектами</t>
  </si>
  <si>
    <t xml:space="preserve">                                                                                             Приложение № 4</t>
  </si>
  <si>
    <t>06</t>
  </si>
  <si>
    <t>100</t>
  </si>
  <si>
    <t>Единый налог на вмененный доход для отдельных видов деятельности</t>
  </si>
  <si>
    <t xml:space="preserve">Налог, взимаемый в связи с применением патентной системы налогообложения, зачисляемый в бюджеты муниципальных районов </t>
  </si>
  <si>
    <t>Государственная пошлина за выдачу разрешения на установку рекламной конструкции</t>
  </si>
  <si>
    <t>015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</si>
  <si>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</si>
  <si>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30</t>
  </si>
  <si>
    <t>40</t>
  </si>
  <si>
    <t>20</t>
  </si>
  <si>
    <t>430</t>
  </si>
  <si>
    <t>15</t>
  </si>
  <si>
    <t xml:space="preserve">                                                           к  решению районного Совета депутатов</t>
  </si>
  <si>
    <t>999</t>
  </si>
  <si>
    <t>013</t>
  </si>
  <si>
    <t>128</t>
  </si>
  <si>
    <t>Наименование кода классификации доходов бюджета</t>
  </si>
  <si>
    <t>Доходы районного 
бюджета 
2021 года</t>
  </si>
  <si>
    <t>002</t>
  </si>
  <si>
    <t>29</t>
  </si>
  <si>
    <t>150</t>
  </si>
  <si>
    <t>Прочие субсидии бюджетам муниципальных районов</t>
  </si>
  <si>
    <t>7456</t>
  </si>
  <si>
    <t>7555</t>
  </si>
  <si>
    <t>Прочие субсидии бюджетам муниципальных районов (на поддержку деятельности муниципальных молодежных центров)</t>
  </si>
  <si>
    <t>Прочие субсидии бюджетам муниципальных районов (на организацию и проведение акарицидных обработок мест массового отдыха населения)</t>
  </si>
  <si>
    <t>Субвенции бюджетам бюджетной системы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</si>
  <si>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</si>
  <si>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>024</t>
  </si>
  <si>
    <t>Субвенции бюджетам муниципальных районов на выполнение передаваемых полномочий субъектов Российской Федерации (реализация отдельных мер по обеспечению ограничения платы граждан за коммунальные услуги)</t>
  </si>
  <si>
    <t>Субвенции бюджетам муниципальных районов на выполнение передаваемых полномочий субъектов Российской Федерации (на осуществление государственных полномочий по обеспечению отдыха и оздоровления детей)</t>
  </si>
  <si>
    <t>7570</t>
  </si>
  <si>
    <t>7649</t>
  </si>
  <si>
    <t>Субвенции бюджетам муниципальных районов на выполнение передаваемых полномочий субъектов Российской Федерации (на обеспечение питанием детей, обучающихся а муниципальных и частных образовательных организациях)</t>
  </si>
  <si>
    <t>7566</t>
  </si>
  <si>
    <t>7556</t>
  </si>
  <si>
    <t>7554</t>
  </si>
  <si>
    <t>Субвенции бюджетам муниципальных районов на выполнение передаваемых полномочий субъектов Российской Федерации (на обеспечение выделения денежных средств на осуществление присмотра и ухода за детьми инвалидами, детьми сиротами)</t>
  </si>
  <si>
    <t>35</t>
  </si>
  <si>
    <t>7517</t>
  </si>
  <si>
    <t>Субвенции бюджетам муниципальных районов на выполнение передаваемых полномочий субъектов Российской Федерации (по решению вопросов поддержки сельскохозяйственного производства)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</si>
  <si>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</si>
  <si>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118</t>
  </si>
  <si>
    <t>Субвенции бюджетам муниципальных районов на выполнение передаваемых полномочий субъектов Российской Федерации (по созданию и обеспечению деятельности комиссий по делам несовершеннолетних и защите их прав)</t>
  </si>
  <si>
    <t>7604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</si>
  <si>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</si>
  <si>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7514</t>
  </si>
  <si>
    <t>Субвенции бюджетам муниципальных районов на выполнение передаваемых полномочий субъектов Российской Федерации (по созданию и обеспечению деятельности административных комиссий)</t>
  </si>
  <si>
    <t>7552</t>
  </si>
  <si>
    <t>Субвенции бюджетам муниципальных районов на выполнение передаваемых полномочий субъектов Российской Федерации (по организации и осуществлению деятельности по опеке и попечительству в отношении несовершеннолетних)</t>
  </si>
  <si>
    <t>7519</t>
  </si>
  <si>
    <t>Субвенции бюджетам муниципальных районов на выполнение передаваемых полномочий субъектов Российской Федерации (в области архивного дела, переданных органам местного самоуправления)</t>
  </si>
  <si>
    <t>Субвенции бюджетам муниципальных районов на выполнение передаваемых полномочий субъектов Российской Федерации (по расчету и предоставлению дотаций поселениям)</t>
  </si>
  <si>
    <t>7601</t>
  </si>
  <si>
    <t>7408</t>
  </si>
  <si>
    <t>7409</t>
  </si>
  <si>
    <t>7429</t>
  </si>
  <si>
    <t>7518</t>
  </si>
  <si>
    <t>Субвенции бюджетам муниципальных районов на выполнение передаваемых полномочий субъектов Российской Федерации (на получение общедоступного и бесплатного дошкольного образования)</t>
  </si>
  <si>
    <t>Субвенции бюджетам муниципальных районов на выполнение передаваемых полномочий субъектов Российской Федерации (на получение общедоступного и бесплатного образования)</t>
  </si>
  <si>
    <t>Субвенции бюджетам муниципальных районов на выполнение передаваемых полномочий субъектов Российской Федерации (по осуществлению уведомительной регистрации коллективных договоров и территориальных соглашений и контроля за их выполнением)</t>
  </si>
  <si>
    <t>Субвенции бюджетам муниципальных районов на выполнение передаваемых полномочий субъектов Российской Федерации (по организации проведения мероприятий по отлову, учету, содержанию и иному обращению с безнадзорными домашними животными)</t>
  </si>
  <si>
    <t>Доходы районного 
бюджета 
2022 года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</si>
  <si>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</si>
  <si>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</si>
  <si>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</si>
  <si>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0289</t>
  </si>
  <si>
    <t>Субвенции бюджетам муниципальных районов на выполнение передаваемых полномочий субъектов Российской Федерации (на организацию и осуществление деятельности по опеке и попечительству совершеннолетних граждан)</t>
  </si>
  <si>
    <t>7412</t>
  </si>
  <si>
    <t>1598</t>
  </si>
  <si>
    <t>7563</t>
  </si>
  <si>
    <t>7488</t>
  </si>
  <si>
    <t>7509</t>
  </si>
  <si>
    <t>04</t>
  </si>
  <si>
    <t>025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</si>
  <si>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</si>
  <si>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 на доходы физических лиц с доходов, полученных физическими лицами в соответствии со ст. 228 Налогового кодекса Российской Федерации</t>
  </si>
  <si>
    <t>НАЛОГИ НА ТОВАРЫ (РАБОТЫ, УСЛУГИ), РЕАЛИЗУЕМЫЕ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</si>
  <si>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</si>
  <si>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231</t>
  </si>
  <si>
    <t>241</t>
  </si>
  <si>
    <t>251</t>
  </si>
  <si>
    <t>261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</si>
  <si>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</si>
  <si>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</si>
  <si>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</si>
  <si>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</si>
  <si>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</si>
  <si>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</si>
  <si>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13</t>
  </si>
  <si>
    <t>551</t>
  </si>
  <si>
    <t>554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</si>
  <si>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</si>
  <si>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</si>
  <si>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Плата за размещение отходов производства</t>
  </si>
  <si>
    <t>041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</si>
  <si>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</si>
  <si>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053</t>
  </si>
  <si>
    <t>410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</si>
  <si>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</si>
  <si>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</si>
  <si>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</si>
  <si>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</si>
  <si>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</si>
  <si>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</si>
  <si>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063</t>
  </si>
  <si>
    <t>123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</si>
  <si>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</si>
  <si>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203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</si>
  <si>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</si>
  <si>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090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</si>
  <si>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</si>
  <si>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188</t>
  </si>
  <si>
    <t>Дотации бюджетам бюджетной системы Российской Федерации</t>
  </si>
  <si>
    <t>Дотации бюджетам муниципальных районов на выравнивание бюджетной обеспеченности</t>
  </si>
  <si>
    <t>Дотации бюджетам муниципальных районов на поддержку мер по обеспечению сбалансированности бюджетов</t>
  </si>
  <si>
    <t>19</t>
  </si>
  <si>
    <t>Прочие дотации бюджетам муниципальных районов</t>
  </si>
  <si>
    <t>25</t>
  </si>
  <si>
    <t>Прочие субсидии бюджетам муниципальных районов (на обеспечение первичных мер пожарной безопасности)</t>
  </si>
  <si>
    <t>Прочие субсидии бюджетам муниципальных районов (на комплектование книжных фондов библиотек муниципальных образований Красноярского края)</t>
  </si>
  <si>
    <t>Прочие субсидии бюджетам муниципальных районов (на капитальный ремонт и ремонт автомобильных дорог общего пользования местного значения)</t>
  </si>
  <si>
    <t>Прочие субсидии бюджетам муниципальных районов (на развитие инфраструктуры общеобразовательных учреждений)</t>
  </si>
  <si>
    <t>048</t>
  </si>
  <si>
    <t>Доходы районного 
бюджета 
2023 года</t>
  </si>
  <si>
    <t xml:space="preserve">Доходы районного бюджета на 2021 год и плановый период  2022 - 2023  годы </t>
  </si>
  <si>
    <t>169</t>
  </si>
  <si>
    <t>Субсидии бюджетам муниципальных районов на обновление материально-технической базы для формирования у обучающихся современных технологических и гуманитарных навыков</t>
  </si>
  <si>
    <t>Субсидии бюджетам субъектам РФ и муниципальных образований (межбюджетные субсидии)</t>
  </si>
  <si>
    <t>7508</t>
  </si>
  <si>
    <t>Прочие субсидии бюджетам муниципальных районов (на содержание автомобильных дорог общего пользования местного значения)</t>
  </si>
  <si>
    <t>1060</t>
  </si>
  <si>
    <t>Прочие субсидии бюджетам муниципальных районов (реализация мероприятий направленных на повышение безопастности дорожного движения)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</si>
  <si>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</si>
  <si>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304</t>
  </si>
  <si>
    <t>210</t>
  </si>
  <si>
    <t>Субсидии бюджетам муниципальных районов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</si>
  <si>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299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</si>
  <si>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</si>
  <si>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302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</si>
  <si>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</si>
  <si>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7587</t>
  </si>
  <si>
    <t>Субвенции бюджетам муниципальных районов на выполнение передаваемых полномочий субъектов Российской Федерации (обеспечение жилыми помещениями детей-сирот и детей, оставшихся без попечения родителей)</t>
  </si>
  <si>
    <t>439</t>
  </si>
  <si>
    <t>006</t>
  </si>
  <si>
    <t>083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</si>
  <si>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</si>
  <si>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Денежные взыскания (штрафы) за нарушение законодательства Российской Федерации</t>
  </si>
  <si>
    <t>0051</t>
  </si>
  <si>
    <t>143</t>
  </si>
  <si>
    <t>153</t>
  </si>
  <si>
    <t>193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</si>
  <si>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</si>
  <si>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</si>
  <si>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</si>
  <si>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2438</t>
  </si>
  <si>
    <t>Субвенции бюджетам муниципальных районов на выполнение передаваемых полномочий субъектов Российской Федерации (на возмещение части затрат на уплату процентов по кредитам, гражданам, ведущим личное подсобное хозяйство)</t>
  </si>
  <si>
    <t>код группы подвида</t>
  </si>
  <si>
    <t>код аналитической группы подвида</t>
  </si>
  <si>
    <t>230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</si>
  <si>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</si>
  <si>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250</t>
  </si>
  <si>
    <t>240</t>
  </si>
  <si>
    <t>260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</si>
  <si>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</si>
  <si>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</si>
  <si>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</si>
  <si>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011</t>
  </si>
  <si>
    <t>021</t>
  </si>
  <si>
    <t>Налог, взимаемый в связи с применением патентной системы налогообложения</t>
  </si>
  <si>
    <t>Государственная пошлина по делам, рассматриваемым в судах общей юрисдикции, мировыми судьями</t>
  </si>
  <si>
    <t>Государственная пошлина за государственную регистрацию, а также за совершение прочих юридически значимых действий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</si>
  <si>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</si>
  <si>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ст.227, 227.1 и 228 Налогового кодекса Российской Федерации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</si>
  <si>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 адвокатов, учредивших адвокатские кабинеты и других лиц, занимающихся частной практикой в соответствии со ст.227 Налогового кодекса Российской Федерации 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</si>
  <si>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участков.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</si>
  <si>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учреждений).</t>
  </si>
  <si>
    <t>Прочие субсидии бюджетам муниципальных районов (создание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организациях)</t>
  </si>
  <si>
    <t>Субвенции бюджетам муниципальных районов на выполнение передаваемых полномочий субъектов Российской Федерации (на выплату и доставку компенсации части родительской платы за присмотр и уход за детьми в образовательных организациях)</t>
  </si>
  <si>
    <t>2724</t>
  </si>
  <si>
    <t>Прочие дотации бюджетам муниципальных районов (частичная компенсация расходов на повышение оплаты труда работникам бюджетной сферы)</t>
  </si>
  <si>
    <t>228</t>
  </si>
  <si>
    <t>Субсидии бюджетам муниципальных районов на оснащение объектов спортивной инфраструктуры спортивно-технологическим оборудованием</t>
  </si>
  <si>
    <t>7420</t>
  </si>
  <si>
    <t>7451</t>
  </si>
  <si>
    <t>Прочие субсидии бюджетам муниципальных районов (на устройство плоскостных спортивных сооружений в сельской местности)</t>
  </si>
  <si>
    <t>Прочие субсидии бюджетам муниципальных районов (для поощрения муниципальных образований - победителей конкурса лучших проектов создания комфортной городской среды)</t>
  </si>
  <si>
    <t>7564</t>
  </si>
  <si>
    <t>Субвенции бюджетам муниципальных районов на выполнение передаваемых полномочий субъектов Российской Федерации (на финансовое обеспечение государственных гарантий прав граждан на получение общедоступного и бесплатного начального общего, основного общего, среднего общего образования)</t>
  </si>
  <si>
    <t>7588</t>
  </si>
  <si>
    <t>Субвенции бюджетам муниципальных районов на выполнение передаваемых полномочий субъектов Российской Федерации (на финансовое обеспечение государственных гарантий прав граждан на получение общедоступного и бесплатного дошкольного образования)</t>
  </si>
  <si>
    <t>469</t>
  </si>
  <si>
    <t>Cубвенции бюджетам муниципальных районов на проведение Всероссийской переписи населения 2020 года</t>
  </si>
  <si>
    <t>45</t>
  </si>
  <si>
    <t>303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</si>
  <si>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</si>
  <si>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                                                                                                 от  22.12.2020     № 4-16</t>
  </si>
  <si>
    <t>7579</t>
  </si>
  <si>
    <t>7742</t>
  </si>
  <si>
    <t>7840</t>
  </si>
  <si>
    <t>Прочие субсидии бюджетам муниципальных районов (поддержка социально ориентированных некомерческих организаций)</t>
  </si>
  <si>
    <t>Прочие субсидии бюджетам муниципальных районов (реализация комплексных проектов по благоустройству территорий)</t>
  </si>
  <si>
    <t>Прочие субсидии бюджетам муниципальных районов (на осуществление (возмещение) расходов, направленных на развитие и повышение качества работы муниципальных учреждений)</t>
  </si>
  <si>
    <t>Межбюджетные трансферты, передаваемые бюджетам муниципальных районов на поддержку отрасли культуры</t>
  </si>
  <si>
    <t>ДОХОДЫ ОТ ОКАЗАНИЯ ПЛАТНЫХ УСЛУГ И КОМПЕНСАЦИИ ЗАТРАТ ГОСУДАРСТВА</t>
  </si>
  <si>
    <t>Доходы от компенсации затрат государства</t>
  </si>
  <si>
    <t>130</t>
  </si>
  <si>
    <t>Доходы, поступающие в порядке возмещения расходов, понесенных в связи с эксплуатацией  имущества муниципальных районов</t>
  </si>
  <si>
    <t>065</t>
  </si>
  <si>
    <t>995</t>
  </si>
  <si>
    <t>Прочие доходы от компенсации затрат  бюджетов муниципальных районов</t>
  </si>
  <si>
    <t>18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</si>
  <si>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</si>
  <si>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муниципальных районов от возврата иными организациями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</si>
  <si>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</si>
  <si>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</si>
  <si>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60</t>
  </si>
  <si>
    <t>576</t>
  </si>
  <si>
    <t>Субсидии бюджетам муниципальных районов на обеспечение комплексного развития сельских территорий</t>
  </si>
  <si>
    <t>49</t>
  </si>
  <si>
    <t>Прочие межбюджетные трансферты, передаваемые бюджетам муниципальных районов (на поддержку самообложения граждан)</t>
  </si>
  <si>
    <t>7388</t>
  </si>
  <si>
    <t>Прочие субсидии бюджетам муниципальных районов (проведение мероприятий , направленных на обеспечение безопасного участия детей в дорожном движении)</t>
  </si>
  <si>
    <t>7398</t>
  </si>
  <si>
    <t>7410</t>
  </si>
  <si>
    <t>Прочие субсидии бюджетам муниципальных районов (на реализацию мероприятий в сфере межнационального единства)</t>
  </si>
  <si>
    <t>7457</t>
  </si>
  <si>
    <t>Прочие субсидии бюджетам муниципальных районов (на поддержку муниципальных программ по работе с молодежью)</t>
  </si>
  <si>
    <t>7741</t>
  </si>
  <si>
    <t>Прочие субсидии бюджетам муниципальных районов (для реализации проектов по благоустройству территорий поселений)</t>
  </si>
  <si>
    <t>7459</t>
  </si>
  <si>
    <t>Прочие субсидии бюджетам муниципальных районов (на софинансирование муниципальных программ формирования современной городской (сельской) среды)</t>
  </si>
  <si>
    <t>7745</t>
  </si>
  <si>
    <t>Прочие межбюджетные трансферты, передаваемые бюджетам муниципальных районов (за содействие развитию налогового потенциала)</t>
  </si>
  <si>
    <t>Иные межбюджетные трансферты</t>
  </si>
  <si>
    <t>7571</t>
  </si>
  <si>
    <t xml:space="preserve">Прочие субсидии бюджетам муниципальных районов (финансирование (возмещение) расходов по капитальному ремонту, реконструкции находящихся в муниципальной собственности объектов коммунальной инфраструктуры)                                       </t>
  </si>
  <si>
    <t>7463</t>
  </si>
  <si>
    <t>Прочие субсидии бюджетам муниципальных районов (на реализацию мероприятий в рамках подпрограммы "Обращение с отходами на территории Красноярского края)</t>
  </si>
  <si>
    <t>7598</t>
  </si>
  <si>
    <t>Прочие субсидии бюджетам муниципальных районов (на реализацию программ малого и среднего предпринимательства)</t>
  </si>
  <si>
    <t>519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</si>
  <si>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</si>
  <si>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</si>
  <si>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</si>
  <si>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</si>
  <si>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09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</si>
  <si>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</t>
  </si>
  <si>
    <t>045</t>
  </si>
  <si>
    <t>082</t>
  </si>
  <si>
    <t>Субсидия бюджетам муниципальных районов на поддержку отрасли культуры</t>
  </si>
  <si>
    <t>7846</t>
  </si>
  <si>
    <t>Субвенции бюджетам муниципальных районов на выполнение передаваемых полномочий субъектов Российской Федерации (предоставление меры социальной поддержки гражданам, достигшим возраста 23 лет и старше, имеющим статус детей сирот)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</si>
</sst>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,##0.0"/>
    <numFmt numFmtId="166" formatCode="0.0"/>
    <numFmt numFmtId="167" formatCode="?"/>
  </numFmts>
  <fonts count="10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8"/>
      <name val="Times New Roman"/>
      <family val="1"/>
      <charset val="204"/>
    </font>
    <font>
      <sz val="14"/>
      <name val="Arial"/>
      <family val="2"/>
      <charset val="204"/>
    </font>
    <font>
      <sz val="10"/>
      <name val="Helv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164" fontId="1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49" fontId="2" fillId="0" borderId="1" xfId="0" applyNumberFormat="1" applyFont="1" applyFill="1" applyBorder="1" applyAlignment="1">
      <alignment horizontal="center" vertical="top" wrapText="1"/>
    </xf>
    <xf numFmtId="165" fontId="3" fillId="0" borderId="1" xfId="0" applyNumberFormat="1" applyFont="1" applyFill="1" applyBorder="1" applyAlignment="1">
      <alignment horizontal="center" vertical="top"/>
    </xf>
    <xf numFmtId="165" fontId="3" fillId="0" borderId="1" xfId="0" applyNumberFormat="1" applyFont="1" applyFill="1" applyBorder="1" applyAlignment="1">
      <alignment horizontal="center" vertical="top" wrapText="1"/>
    </xf>
    <xf numFmtId="165" fontId="3" fillId="0" borderId="0" xfId="0" applyNumberFormat="1" applyFont="1" applyFill="1" applyBorder="1" applyAlignment="1">
      <alignment horizontal="center" vertical="top"/>
    </xf>
    <xf numFmtId="0" fontId="4" fillId="0" borderId="0" xfId="0" applyFont="1" applyFill="1"/>
    <xf numFmtId="165" fontId="3" fillId="0" borderId="2" xfId="0" applyNumberFormat="1" applyFont="1" applyFill="1" applyBorder="1" applyAlignment="1">
      <alignment horizontal="center" vertical="top"/>
    </xf>
    <xf numFmtId="165" fontId="2" fillId="0" borderId="1" xfId="0" applyNumberFormat="1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center" vertical="top" wrapText="1"/>
    </xf>
    <xf numFmtId="165" fontId="2" fillId="0" borderId="1" xfId="0" applyNumberFormat="1" applyFont="1" applyFill="1" applyBorder="1" applyAlignment="1">
      <alignment horizontal="center" vertical="top" wrapText="1"/>
    </xf>
    <xf numFmtId="166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4" fontId="7" fillId="0" borderId="1" xfId="0" applyNumberFormat="1" applyFont="1" applyFill="1" applyBorder="1" applyAlignment="1">
      <alignment horizontal="center" vertical="top" wrapText="1"/>
    </xf>
    <xf numFmtId="165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49" fontId="6" fillId="0" borderId="1" xfId="2" applyNumberFormat="1" applyFont="1" applyFill="1" applyBorder="1" applyAlignment="1">
      <alignment horizontal="center" textRotation="90" wrapText="1"/>
    </xf>
    <xf numFmtId="1" fontId="6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/>
    <xf numFmtId="1" fontId="2" fillId="0" borderId="0" xfId="0" applyNumberFormat="1" applyFont="1" applyFill="1" applyBorder="1" applyAlignment="1">
      <alignment horizontal="center" vertical="top"/>
    </xf>
    <xf numFmtId="49" fontId="2" fillId="0" borderId="0" xfId="0" applyNumberFormat="1" applyFont="1" applyFill="1" applyBorder="1" applyAlignment="1">
      <alignment horizontal="center" vertical="top"/>
    </xf>
    <xf numFmtId="0" fontId="6" fillId="0" borderId="3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left" vertical="top" wrapText="1"/>
    </xf>
    <xf numFmtId="0" fontId="6" fillId="0" borderId="1" xfId="1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165" fontId="8" fillId="0" borderId="1" xfId="0" applyNumberFormat="1" applyFont="1" applyFill="1" applyBorder="1" applyAlignment="1">
      <alignment horizontal="center" vertical="center"/>
    </xf>
    <xf numFmtId="0" fontId="6" fillId="0" borderId="3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165" fontId="8" fillId="0" borderId="1" xfId="0" applyNumberFormat="1" applyFont="1" applyFill="1" applyBorder="1" applyAlignment="1">
      <alignment horizontal="center" vertical="top"/>
    </xf>
    <xf numFmtId="0" fontId="6" fillId="0" borderId="8" xfId="0" applyFont="1" applyBorder="1" applyAlignment="1">
      <alignment wrapText="1"/>
    </xf>
    <xf numFmtId="0" fontId="6" fillId="0" borderId="8" xfId="0" applyFont="1" applyBorder="1"/>
    <xf numFmtId="165" fontId="2" fillId="0" borderId="9" xfId="0" applyNumberFormat="1" applyFont="1" applyFill="1" applyBorder="1" applyAlignment="1">
      <alignment horizontal="center" vertical="top"/>
    </xf>
    <xf numFmtId="0" fontId="6" fillId="0" borderId="10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49" fontId="6" fillId="0" borderId="1" xfId="3" applyNumberFormat="1" applyFont="1" applyBorder="1" applyAlignment="1" applyProtection="1">
      <alignment horizontal="left" wrapText="1"/>
    </xf>
    <xf numFmtId="167" fontId="6" fillId="0" borderId="1" xfId="3" applyNumberFormat="1" applyFont="1" applyBorder="1" applyAlignment="1" applyProtection="1">
      <alignment horizontal="left" wrapText="1"/>
    </xf>
    <xf numFmtId="49" fontId="6" fillId="0" borderId="1" xfId="3" applyNumberFormat="1" applyFont="1" applyBorder="1" applyAlignment="1" applyProtection="1">
      <alignment horizontal="left" vertical="top" wrapText="1"/>
    </xf>
    <xf numFmtId="0" fontId="6" fillId="0" borderId="8" xfId="0" applyFont="1" applyBorder="1" applyAlignment="1">
      <alignment vertical="top" wrapText="1"/>
    </xf>
    <xf numFmtId="0" fontId="6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horizontal="center" vertical="top" wrapText="1"/>
    </xf>
    <xf numFmtId="165" fontId="8" fillId="0" borderId="1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left" vertical="top" wrapText="1"/>
    </xf>
    <xf numFmtId="14" fontId="2" fillId="0" borderId="11" xfId="0" applyNumberFormat="1" applyFont="1" applyFill="1" applyBorder="1" applyAlignment="1">
      <alignment horizontal="right" vertical="center" wrapText="1"/>
    </xf>
    <xf numFmtId="49" fontId="6" fillId="0" borderId="1" xfId="2" applyNumberFormat="1" applyFont="1" applyFill="1" applyBorder="1" applyAlignment="1">
      <alignment horizontal="center" textRotation="90" wrapText="1"/>
    </xf>
    <xf numFmtId="49" fontId="6" fillId="0" borderId="1" xfId="2" applyNumberFormat="1" applyFont="1" applyFill="1" applyBorder="1" applyAlignment="1">
      <alignment horizontal="center" vertical="top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quotePrefix="1" applyNumberFormat="1" applyFont="1" applyFill="1" applyBorder="1" applyAlignment="1">
      <alignment horizontal="center" vertical="center" wrapText="1"/>
    </xf>
    <xf numFmtId="0" fontId="2" fillId="0" borderId="1" xfId="0" quotePrefix="1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_ в решение" xfId="3"/>
    <cellStyle name="Обычный_Лист1" xfId="1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60"/>
  <sheetViews>
    <sheetView tabSelected="1" view="pageBreakPreview" zoomScale="75" zoomScaleSheetLayoutView="75" workbookViewId="0">
      <selection activeCell="J6" sqref="J6:J7"/>
    </sheetView>
  </sheetViews>
  <sheetFormatPr defaultRowHeight="18"/>
  <cols>
    <col min="1" max="1" width="5" style="5" customWidth="1"/>
    <col min="2" max="2" width="6.28515625" style="5" customWidth="1"/>
    <col min="3" max="3" width="5.28515625" style="5" customWidth="1"/>
    <col min="4" max="5" width="5.140625" style="5" customWidth="1"/>
    <col min="6" max="6" width="6.140625" style="5" customWidth="1"/>
    <col min="7" max="7" width="5.85546875" style="5" customWidth="1"/>
    <col min="8" max="8" width="7.28515625" style="5" customWidth="1"/>
    <col min="9" max="9" width="6.85546875" style="5" customWidth="1"/>
    <col min="10" max="10" width="47.85546875" style="5" customWidth="1"/>
    <col min="11" max="11" width="19.7109375" style="5" customWidth="1"/>
    <col min="12" max="12" width="18.5703125" style="5" customWidth="1"/>
    <col min="13" max="13" width="20.7109375" style="5" customWidth="1"/>
    <col min="14" max="14" width="0.140625" style="5" customWidth="1"/>
    <col min="15" max="16384" width="9.140625" style="5"/>
  </cols>
  <sheetData>
    <row r="1" spans="1:13" ht="18.75">
      <c r="A1" s="18"/>
      <c r="B1" s="18"/>
      <c r="C1" s="18"/>
      <c r="D1" s="18"/>
      <c r="E1" s="18"/>
      <c r="F1" s="18"/>
      <c r="G1" s="18"/>
      <c r="H1" s="18"/>
      <c r="I1" s="18"/>
      <c r="J1" s="51" t="s">
        <v>56</v>
      </c>
      <c r="K1" s="51"/>
      <c r="L1" s="51"/>
      <c r="M1" s="51"/>
    </row>
    <row r="2" spans="1:13" ht="18.75">
      <c r="A2" s="18"/>
      <c r="B2" s="18"/>
      <c r="C2" s="18"/>
      <c r="D2" s="18"/>
      <c r="E2" s="18"/>
      <c r="F2" s="18"/>
      <c r="G2" s="18"/>
      <c r="H2" s="18"/>
      <c r="I2" s="18"/>
      <c r="J2" s="51" t="s">
        <v>69</v>
      </c>
      <c r="K2" s="51"/>
      <c r="L2" s="51"/>
      <c r="M2" s="51"/>
    </row>
    <row r="3" spans="1:13" ht="18.75">
      <c r="A3" s="18"/>
      <c r="B3" s="18"/>
      <c r="C3" s="18"/>
      <c r="D3" s="18"/>
      <c r="E3" s="18"/>
      <c r="F3" s="18"/>
      <c r="G3" s="18"/>
      <c r="H3" s="18"/>
      <c r="I3" s="18"/>
      <c r="J3" s="52" t="s">
        <v>253</v>
      </c>
      <c r="K3" s="52"/>
      <c r="L3" s="52"/>
      <c r="M3" s="52"/>
    </row>
    <row r="4" spans="1:13" ht="22.5" customHeight="1">
      <c r="A4" s="53" t="s">
        <v>182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13" ht="18.75">
      <c r="A5" s="19"/>
      <c r="B5" s="20"/>
      <c r="C5" s="19"/>
      <c r="D5" s="19"/>
      <c r="E5" s="19"/>
      <c r="F5" s="19"/>
      <c r="G5" s="19"/>
      <c r="H5" s="19"/>
      <c r="I5" s="19"/>
      <c r="J5" s="55" t="s">
        <v>52</v>
      </c>
      <c r="K5" s="55"/>
      <c r="L5" s="55"/>
      <c r="M5" s="55"/>
    </row>
    <row r="6" spans="1:13">
      <c r="A6" s="56" t="s">
        <v>0</v>
      </c>
      <c r="B6" s="57" t="s">
        <v>1</v>
      </c>
      <c r="C6" s="57"/>
      <c r="D6" s="57"/>
      <c r="E6" s="57"/>
      <c r="F6" s="57"/>
      <c r="G6" s="57"/>
      <c r="H6" s="57"/>
      <c r="I6" s="57"/>
      <c r="J6" s="58" t="s">
        <v>73</v>
      </c>
      <c r="K6" s="60" t="s">
        <v>74</v>
      </c>
      <c r="L6" s="60" t="s">
        <v>119</v>
      </c>
      <c r="M6" s="60" t="s">
        <v>181</v>
      </c>
    </row>
    <row r="7" spans="1:13" ht="192.75">
      <c r="A7" s="56"/>
      <c r="B7" s="15" t="s">
        <v>2</v>
      </c>
      <c r="C7" s="15" t="s">
        <v>3</v>
      </c>
      <c r="D7" s="15" t="s">
        <v>4</v>
      </c>
      <c r="E7" s="15" t="s">
        <v>5</v>
      </c>
      <c r="F7" s="15" t="s">
        <v>6</v>
      </c>
      <c r="G7" s="15" t="s">
        <v>7</v>
      </c>
      <c r="H7" s="15" t="s">
        <v>214</v>
      </c>
      <c r="I7" s="15" t="s">
        <v>215</v>
      </c>
      <c r="J7" s="59"/>
      <c r="K7" s="60"/>
      <c r="L7" s="60"/>
      <c r="M7" s="60"/>
    </row>
    <row r="8" spans="1:13" ht="18.75">
      <c r="A8" s="16"/>
      <c r="B8" s="17" t="s">
        <v>8</v>
      </c>
      <c r="C8" s="16">
        <v>2</v>
      </c>
      <c r="D8" s="17" t="s">
        <v>9</v>
      </c>
      <c r="E8" s="16">
        <v>4</v>
      </c>
      <c r="F8" s="17" t="s">
        <v>10</v>
      </c>
      <c r="G8" s="16">
        <v>6</v>
      </c>
      <c r="H8" s="16">
        <v>7</v>
      </c>
      <c r="I8" s="16">
        <v>8</v>
      </c>
      <c r="J8" s="17" t="s">
        <v>11</v>
      </c>
      <c r="K8" s="1" t="s">
        <v>47</v>
      </c>
      <c r="L8" s="1" t="s">
        <v>33</v>
      </c>
      <c r="M8" s="1" t="s">
        <v>38</v>
      </c>
    </row>
    <row r="9" spans="1:13" ht="19.5" thickBot="1">
      <c r="A9" s="16">
        <v>1</v>
      </c>
      <c r="B9" s="17" t="s">
        <v>12</v>
      </c>
      <c r="C9" s="16" t="s">
        <v>8</v>
      </c>
      <c r="D9" s="16" t="s">
        <v>13</v>
      </c>
      <c r="E9" s="16" t="s">
        <v>13</v>
      </c>
      <c r="F9" s="16" t="s">
        <v>12</v>
      </c>
      <c r="G9" s="16" t="s">
        <v>13</v>
      </c>
      <c r="H9" s="16" t="s">
        <v>14</v>
      </c>
      <c r="I9" s="16" t="s">
        <v>12</v>
      </c>
      <c r="J9" s="21" t="s">
        <v>49</v>
      </c>
      <c r="K9" s="7">
        <f>K10+K18+K27+K39+K44+K57+K65+K72+K61</f>
        <v>132884</v>
      </c>
      <c r="L9" s="7">
        <f>L10+L18+L27+L39+L44+L57+L65+L72</f>
        <v>126139.9</v>
      </c>
      <c r="M9" s="7">
        <f>M10+M18+M27+M39+M44+M57+M65+M72</f>
        <v>126898.59999999999</v>
      </c>
    </row>
    <row r="10" spans="1:13" ht="19.5" thickBot="1">
      <c r="A10" s="16">
        <v>2</v>
      </c>
      <c r="B10" s="17">
        <v>182</v>
      </c>
      <c r="C10" s="16" t="s">
        <v>8</v>
      </c>
      <c r="D10" s="16" t="s">
        <v>15</v>
      </c>
      <c r="E10" s="16" t="s">
        <v>13</v>
      </c>
      <c r="F10" s="16" t="s">
        <v>12</v>
      </c>
      <c r="G10" s="16" t="s">
        <v>13</v>
      </c>
      <c r="H10" s="16" t="s">
        <v>14</v>
      </c>
      <c r="I10" s="16" t="s">
        <v>12</v>
      </c>
      <c r="J10" s="21" t="s">
        <v>16</v>
      </c>
      <c r="K10" s="7">
        <f>K11+K13</f>
        <v>92984.6</v>
      </c>
      <c r="L10" s="8">
        <f>L11+L13</f>
        <v>96690.7</v>
      </c>
      <c r="M10" s="8">
        <f>M11+M13</f>
        <v>96690.7</v>
      </c>
    </row>
    <row r="11" spans="1:13" ht="19.5" thickBot="1">
      <c r="A11" s="16">
        <v>3</v>
      </c>
      <c r="B11" s="17">
        <v>182</v>
      </c>
      <c r="C11" s="16" t="s">
        <v>8</v>
      </c>
      <c r="D11" s="16" t="s">
        <v>15</v>
      </c>
      <c r="E11" s="16" t="s">
        <v>15</v>
      </c>
      <c r="F11" s="16" t="s">
        <v>12</v>
      </c>
      <c r="G11" s="16" t="s">
        <v>13</v>
      </c>
      <c r="H11" s="16" t="s">
        <v>14</v>
      </c>
      <c r="I11" s="16" t="s">
        <v>17</v>
      </c>
      <c r="J11" s="21" t="s">
        <v>18</v>
      </c>
      <c r="K11" s="7">
        <v>322.5</v>
      </c>
      <c r="L11" s="7">
        <v>322.5</v>
      </c>
      <c r="M11" s="7">
        <v>322.5</v>
      </c>
    </row>
    <row r="12" spans="1:13" ht="63.75" thickBot="1">
      <c r="A12" s="16">
        <v>4</v>
      </c>
      <c r="B12" s="17">
        <v>182</v>
      </c>
      <c r="C12" s="17" t="s">
        <v>8</v>
      </c>
      <c r="D12" s="17" t="s">
        <v>15</v>
      </c>
      <c r="E12" s="17" t="s">
        <v>15</v>
      </c>
      <c r="F12" s="17" t="s">
        <v>20</v>
      </c>
      <c r="G12" s="17" t="s">
        <v>21</v>
      </c>
      <c r="H12" s="17" t="s">
        <v>14</v>
      </c>
      <c r="I12" s="17" t="s">
        <v>17</v>
      </c>
      <c r="J12" s="21" t="s">
        <v>229</v>
      </c>
      <c r="K12" s="7">
        <v>322.5</v>
      </c>
      <c r="L12" s="9">
        <v>322.5</v>
      </c>
      <c r="M12" s="9">
        <v>322.5</v>
      </c>
    </row>
    <row r="13" spans="1:13" ht="19.5" thickBot="1">
      <c r="A13" s="16">
        <v>5</v>
      </c>
      <c r="B13" s="17">
        <v>182</v>
      </c>
      <c r="C13" s="16" t="s">
        <v>8</v>
      </c>
      <c r="D13" s="16" t="s">
        <v>15</v>
      </c>
      <c r="E13" s="16" t="s">
        <v>21</v>
      </c>
      <c r="F13" s="16" t="s">
        <v>12</v>
      </c>
      <c r="G13" s="16" t="s">
        <v>15</v>
      </c>
      <c r="H13" s="16" t="s">
        <v>14</v>
      </c>
      <c r="I13" s="16" t="s">
        <v>17</v>
      </c>
      <c r="J13" s="21" t="s">
        <v>22</v>
      </c>
      <c r="K13" s="7">
        <f>K14+K15+K16+K17</f>
        <v>92662.1</v>
      </c>
      <c r="L13" s="7">
        <f>L14+L15+L16+L17</f>
        <v>96368.2</v>
      </c>
      <c r="M13" s="7">
        <f>M14+M15+M16+M17</f>
        <v>96368.2</v>
      </c>
    </row>
    <row r="14" spans="1:13" ht="111" thickBot="1">
      <c r="A14" s="16">
        <v>6</v>
      </c>
      <c r="B14" s="17" t="s">
        <v>24</v>
      </c>
      <c r="C14" s="16">
        <v>1</v>
      </c>
      <c r="D14" s="17" t="s">
        <v>15</v>
      </c>
      <c r="E14" s="17" t="s">
        <v>21</v>
      </c>
      <c r="F14" s="17" t="s">
        <v>19</v>
      </c>
      <c r="G14" s="17" t="s">
        <v>15</v>
      </c>
      <c r="H14" s="17" t="s">
        <v>14</v>
      </c>
      <c r="I14" s="16">
        <v>110</v>
      </c>
      <c r="J14" s="21" t="s">
        <v>230</v>
      </c>
      <c r="K14" s="9">
        <v>92350.5</v>
      </c>
      <c r="L14" s="9">
        <v>96044.5</v>
      </c>
      <c r="M14" s="9">
        <v>96044.5</v>
      </c>
    </row>
    <row r="15" spans="1:13" ht="142.5" thickBot="1">
      <c r="A15" s="16">
        <v>7</v>
      </c>
      <c r="B15" s="17">
        <v>182</v>
      </c>
      <c r="C15" s="17" t="s">
        <v>8</v>
      </c>
      <c r="D15" s="17" t="s">
        <v>15</v>
      </c>
      <c r="E15" s="17" t="s">
        <v>21</v>
      </c>
      <c r="F15" s="17" t="s">
        <v>23</v>
      </c>
      <c r="G15" s="17" t="s">
        <v>15</v>
      </c>
      <c r="H15" s="17" t="s">
        <v>14</v>
      </c>
      <c r="I15" s="17" t="s">
        <v>17</v>
      </c>
      <c r="J15" s="21" t="s">
        <v>231</v>
      </c>
      <c r="K15" s="10">
        <v>140.1</v>
      </c>
      <c r="L15" s="10">
        <v>145.5</v>
      </c>
      <c r="M15" s="10">
        <v>145.5</v>
      </c>
    </row>
    <row r="16" spans="1:13" ht="63.75" thickBot="1">
      <c r="A16" s="16">
        <v>8</v>
      </c>
      <c r="B16" s="17">
        <v>182</v>
      </c>
      <c r="C16" s="16" t="s">
        <v>8</v>
      </c>
      <c r="D16" s="16" t="s">
        <v>15</v>
      </c>
      <c r="E16" s="16" t="s">
        <v>21</v>
      </c>
      <c r="F16" s="17" t="s">
        <v>35</v>
      </c>
      <c r="G16" s="16" t="s">
        <v>15</v>
      </c>
      <c r="H16" s="17" t="s">
        <v>14</v>
      </c>
      <c r="I16" s="16" t="s">
        <v>17</v>
      </c>
      <c r="J16" s="21" t="s">
        <v>133</v>
      </c>
      <c r="K16" s="10">
        <v>155.9</v>
      </c>
      <c r="L16" s="10">
        <v>162</v>
      </c>
      <c r="M16" s="10">
        <v>162</v>
      </c>
    </row>
    <row r="17" spans="1:13" ht="126.75" thickBot="1">
      <c r="A17" s="16">
        <v>9</v>
      </c>
      <c r="B17" s="17" t="s">
        <v>24</v>
      </c>
      <c r="C17" s="16" t="s">
        <v>8</v>
      </c>
      <c r="D17" s="16" t="s">
        <v>15</v>
      </c>
      <c r="E17" s="16" t="s">
        <v>21</v>
      </c>
      <c r="F17" s="17" t="s">
        <v>53</v>
      </c>
      <c r="G17" s="16" t="s">
        <v>15</v>
      </c>
      <c r="H17" s="17" t="s">
        <v>14</v>
      </c>
      <c r="I17" s="16" t="s">
        <v>17</v>
      </c>
      <c r="J17" s="21" t="s">
        <v>132</v>
      </c>
      <c r="K17" s="10">
        <v>15.6</v>
      </c>
      <c r="L17" s="10">
        <v>16.2</v>
      </c>
      <c r="M17" s="10">
        <v>16.2</v>
      </c>
    </row>
    <row r="18" spans="1:13" ht="48" thickBot="1">
      <c r="A18" s="16">
        <v>10</v>
      </c>
      <c r="B18" s="17" t="s">
        <v>58</v>
      </c>
      <c r="C18" s="16">
        <v>1</v>
      </c>
      <c r="D18" s="17" t="s">
        <v>27</v>
      </c>
      <c r="E18" s="17" t="s">
        <v>13</v>
      </c>
      <c r="F18" s="17" t="s">
        <v>12</v>
      </c>
      <c r="G18" s="17" t="s">
        <v>13</v>
      </c>
      <c r="H18" s="17" t="s">
        <v>14</v>
      </c>
      <c r="I18" s="16">
        <v>0</v>
      </c>
      <c r="J18" s="21" t="s">
        <v>134</v>
      </c>
      <c r="K18" s="7">
        <f>K20+K22+K24+K26</f>
        <v>86.899999999999991</v>
      </c>
      <c r="L18" s="7">
        <f>L20+L22+L24+L26</f>
        <v>89.8</v>
      </c>
      <c r="M18" s="7">
        <f>M20+M22+M24+M26</f>
        <v>93.300000000000011</v>
      </c>
    </row>
    <row r="19" spans="1:13" ht="95.25" thickBot="1">
      <c r="A19" s="16">
        <v>11</v>
      </c>
      <c r="B19" s="17" t="s">
        <v>58</v>
      </c>
      <c r="C19" s="16">
        <v>1</v>
      </c>
      <c r="D19" s="17" t="s">
        <v>27</v>
      </c>
      <c r="E19" s="17" t="s">
        <v>21</v>
      </c>
      <c r="F19" s="17" t="s">
        <v>216</v>
      </c>
      <c r="G19" s="17" t="s">
        <v>15</v>
      </c>
      <c r="H19" s="17" t="s">
        <v>14</v>
      </c>
      <c r="I19" s="16">
        <v>110</v>
      </c>
      <c r="J19" s="22" t="s">
        <v>217</v>
      </c>
      <c r="K19" s="7">
        <f>K20</f>
        <v>39.9</v>
      </c>
      <c r="L19" s="7">
        <f>L20</f>
        <v>41.3</v>
      </c>
      <c r="M19" s="7">
        <f>M20</f>
        <v>43.2</v>
      </c>
    </row>
    <row r="20" spans="1:13" ht="158.25" thickBot="1">
      <c r="A20" s="16">
        <v>12</v>
      </c>
      <c r="B20" s="17" t="s">
        <v>58</v>
      </c>
      <c r="C20" s="16">
        <v>1</v>
      </c>
      <c r="D20" s="17" t="s">
        <v>27</v>
      </c>
      <c r="E20" s="17" t="s">
        <v>21</v>
      </c>
      <c r="F20" s="17" t="s">
        <v>136</v>
      </c>
      <c r="G20" s="17" t="s">
        <v>15</v>
      </c>
      <c r="H20" s="17" t="s">
        <v>14</v>
      </c>
      <c r="I20" s="16">
        <v>110</v>
      </c>
      <c r="J20" s="23" t="s">
        <v>135</v>
      </c>
      <c r="K20" s="11">
        <v>39.9</v>
      </c>
      <c r="L20" s="11">
        <v>41.3</v>
      </c>
      <c r="M20" s="11">
        <v>43.2</v>
      </c>
    </row>
    <row r="21" spans="1:13" ht="126.75" thickBot="1">
      <c r="A21" s="16">
        <v>13</v>
      </c>
      <c r="B21" s="17" t="s">
        <v>58</v>
      </c>
      <c r="C21" s="16">
        <v>1</v>
      </c>
      <c r="D21" s="17" t="s">
        <v>27</v>
      </c>
      <c r="E21" s="17" t="s">
        <v>21</v>
      </c>
      <c r="F21" s="17" t="s">
        <v>219</v>
      </c>
      <c r="G21" s="17" t="s">
        <v>15</v>
      </c>
      <c r="H21" s="17" t="s">
        <v>14</v>
      </c>
      <c r="I21" s="16">
        <v>110</v>
      </c>
      <c r="J21" s="21" t="s">
        <v>221</v>
      </c>
      <c r="K21" s="11">
        <f>K22</f>
        <v>0.2</v>
      </c>
      <c r="L21" s="11">
        <f>L22</f>
        <v>0.2</v>
      </c>
      <c r="M21" s="11">
        <f>M22</f>
        <v>0.2</v>
      </c>
    </row>
    <row r="22" spans="1:13" ht="189.75" thickBot="1">
      <c r="A22" s="16">
        <v>14</v>
      </c>
      <c r="B22" s="17" t="s">
        <v>58</v>
      </c>
      <c r="C22" s="16">
        <v>1</v>
      </c>
      <c r="D22" s="17" t="s">
        <v>27</v>
      </c>
      <c r="E22" s="17" t="s">
        <v>21</v>
      </c>
      <c r="F22" s="17" t="s">
        <v>137</v>
      </c>
      <c r="G22" s="17" t="s">
        <v>15</v>
      </c>
      <c r="H22" s="17" t="s">
        <v>14</v>
      </c>
      <c r="I22" s="16">
        <v>110</v>
      </c>
      <c r="J22" s="21" t="s">
        <v>140</v>
      </c>
      <c r="K22" s="11">
        <v>0.2</v>
      </c>
      <c r="L22" s="11">
        <v>0.2</v>
      </c>
      <c r="M22" s="11">
        <v>0.2</v>
      </c>
    </row>
    <row r="23" spans="1:13" ht="95.25" thickBot="1">
      <c r="A23" s="16">
        <v>15</v>
      </c>
      <c r="B23" s="17" t="s">
        <v>58</v>
      </c>
      <c r="C23" s="16">
        <v>1</v>
      </c>
      <c r="D23" s="17" t="s">
        <v>27</v>
      </c>
      <c r="E23" s="17" t="s">
        <v>21</v>
      </c>
      <c r="F23" s="17" t="s">
        <v>218</v>
      </c>
      <c r="G23" s="17" t="s">
        <v>15</v>
      </c>
      <c r="H23" s="17" t="s">
        <v>14</v>
      </c>
      <c r="I23" s="16">
        <v>110</v>
      </c>
      <c r="J23" s="21" t="s">
        <v>222</v>
      </c>
      <c r="K23" s="11">
        <f>K24</f>
        <v>52.5</v>
      </c>
      <c r="L23" s="11">
        <f>L24</f>
        <v>54.2</v>
      </c>
      <c r="M23" s="11">
        <f>M24</f>
        <v>56.5</v>
      </c>
    </row>
    <row r="24" spans="1:13" ht="158.25" thickBot="1">
      <c r="A24" s="16">
        <v>16</v>
      </c>
      <c r="B24" s="17" t="s">
        <v>58</v>
      </c>
      <c r="C24" s="16">
        <v>1</v>
      </c>
      <c r="D24" s="17" t="s">
        <v>27</v>
      </c>
      <c r="E24" s="17" t="s">
        <v>21</v>
      </c>
      <c r="F24" s="17" t="s">
        <v>138</v>
      </c>
      <c r="G24" s="17" t="s">
        <v>15</v>
      </c>
      <c r="H24" s="17" t="s">
        <v>14</v>
      </c>
      <c r="I24" s="16">
        <v>110</v>
      </c>
      <c r="J24" s="21" t="s">
        <v>141</v>
      </c>
      <c r="K24" s="11">
        <v>52.5</v>
      </c>
      <c r="L24" s="11">
        <v>54.2</v>
      </c>
      <c r="M24" s="11">
        <v>56.5</v>
      </c>
    </row>
    <row r="25" spans="1:13" ht="95.25" thickBot="1">
      <c r="A25" s="16">
        <v>17</v>
      </c>
      <c r="B25" s="17" t="s">
        <v>58</v>
      </c>
      <c r="C25" s="16">
        <v>1</v>
      </c>
      <c r="D25" s="17" t="s">
        <v>27</v>
      </c>
      <c r="E25" s="17" t="s">
        <v>21</v>
      </c>
      <c r="F25" s="17" t="s">
        <v>220</v>
      </c>
      <c r="G25" s="17" t="s">
        <v>15</v>
      </c>
      <c r="H25" s="17" t="s">
        <v>14</v>
      </c>
      <c r="I25" s="16">
        <v>110</v>
      </c>
      <c r="J25" s="22" t="s">
        <v>223</v>
      </c>
      <c r="K25" s="11">
        <f>K26</f>
        <v>-5.7</v>
      </c>
      <c r="L25" s="11">
        <f>L26</f>
        <v>-5.9</v>
      </c>
      <c r="M25" s="11">
        <f>M26</f>
        <v>-6.6</v>
      </c>
    </row>
    <row r="26" spans="1:13" ht="158.25" thickBot="1">
      <c r="A26" s="16">
        <v>18</v>
      </c>
      <c r="B26" s="17" t="s">
        <v>58</v>
      </c>
      <c r="C26" s="16">
        <v>1</v>
      </c>
      <c r="D26" s="17" t="s">
        <v>27</v>
      </c>
      <c r="E26" s="17" t="s">
        <v>21</v>
      </c>
      <c r="F26" s="17" t="s">
        <v>139</v>
      </c>
      <c r="G26" s="17" t="s">
        <v>15</v>
      </c>
      <c r="H26" s="17" t="s">
        <v>14</v>
      </c>
      <c r="I26" s="16">
        <v>110</v>
      </c>
      <c r="J26" s="23" t="s">
        <v>142</v>
      </c>
      <c r="K26" s="11">
        <v>-5.7</v>
      </c>
      <c r="L26" s="11">
        <v>-5.9</v>
      </c>
      <c r="M26" s="11">
        <v>-6.6</v>
      </c>
    </row>
    <row r="27" spans="1:13" ht="19.5" thickBot="1">
      <c r="A27" s="16">
        <v>19</v>
      </c>
      <c r="B27" s="17" t="s">
        <v>24</v>
      </c>
      <c r="C27" s="16" t="s">
        <v>8</v>
      </c>
      <c r="D27" s="16" t="s">
        <v>25</v>
      </c>
      <c r="E27" s="16" t="s">
        <v>13</v>
      </c>
      <c r="F27" s="16" t="s">
        <v>12</v>
      </c>
      <c r="G27" s="16" t="s">
        <v>13</v>
      </c>
      <c r="H27" s="16" t="s">
        <v>14</v>
      </c>
      <c r="I27" s="16" t="s">
        <v>12</v>
      </c>
      <c r="J27" s="21" t="s">
        <v>26</v>
      </c>
      <c r="K27" s="7">
        <f>K33+K35+K38+K28</f>
        <v>27710.5</v>
      </c>
      <c r="L27" s="7">
        <f>L33+L35+L38+L28</f>
        <v>19398</v>
      </c>
      <c r="M27" s="7">
        <f>M33+M35+M38+M28</f>
        <v>20083</v>
      </c>
    </row>
    <row r="28" spans="1:13" ht="32.25" thickBot="1">
      <c r="A28" s="16">
        <v>20</v>
      </c>
      <c r="B28" s="17" t="s">
        <v>24</v>
      </c>
      <c r="C28" s="16" t="s">
        <v>8</v>
      </c>
      <c r="D28" s="16" t="s">
        <v>25</v>
      </c>
      <c r="E28" s="17" t="s">
        <v>15</v>
      </c>
      <c r="F28" s="16" t="s">
        <v>12</v>
      </c>
      <c r="G28" s="16" t="s">
        <v>13</v>
      </c>
      <c r="H28" s="16" t="s">
        <v>14</v>
      </c>
      <c r="I28" s="16">
        <v>110</v>
      </c>
      <c r="J28" s="21" t="s">
        <v>120</v>
      </c>
      <c r="K28" s="7">
        <f>K29+K31</f>
        <v>17100</v>
      </c>
      <c r="L28" s="7">
        <f>L29+L31</f>
        <v>16740</v>
      </c>
      <c r="M28" s="7">
        <f>M29+M31</f>
        <v>17405</v>
      </c>
    </row>
    <row r="29" spans="1:13" ht="48" thickBot="1">
      <c r="A29" s="16">
        <v>21</v>
      </c>
      <c r="B29" s="17" t="s">
        <v>24</v>
      </c>
      <c r="C29" s="17" t="s">
        <v>8</v>
      </c>
      <c r="D29" s="17" t="s">
        <v>25</v>
      </c>
      <c r="E29" s="17" t="s">
        <v>15</v>
      </c>
      <c r="F29" s="17" t="s">
        <v>19</v>
      </c>
      <c r="G29" s="17" t="s">
        <v>15</v>
      </c>
      <c r="H29" s="17" t="s">
        <v>14</v>
      </c>
      <c r="I29" s="17">
        <v>110</v>
      </c>
      <c r="J29" s="21" t="s">
        <v>121</v>
      </c>
      <c r="K29" s="33">
        <v>13600</v>
      </c>
      <c r="L29" s="7">
        <v>13100</v>
      </c>
      <c r="M29" s="7">
        <v>13620</v>
      </c>
    </row>
    <row r="30" spans="1:13" ht="48" thickBot="1">
      <c r="A30" s="16">
        <v>22</v>
      </c>
      <c r="B30" s="17" t="s">
        <v>24</v>
      </c>
      <c r="C30" s="17" t="s">
        <v>8</v>
      </c>
      <c r="D30" s="17" t="s">
        <v>25</v>
      </c>
      <c r="E30" s="17" t="s">
        <v>15</v>
      </c>
      <c r="F30" s="17" t="s">
        <v>224</v>
      </c>
      <c r="G30" s="17" t="s">
        <v>15</v>
      </c>
      <c r="H30" s="17" t="s">
        <v>14</v>
      </c>
      <c r="I30" s="17" t="s">
        <v>17</v>
      </c>
      <c r="J30" s="21" t="s">
        <v>121</v>
      </c>
      <c r="K30" s="7">
        <f>K29</f>
        <v>13600</v>
      </c>
      <c r="L30" s="7">
        <f>L29</f>
        <v>13100</v>
      </c>
      <c r="M30" s="7">
        <f>M29</f>
        <v>13620</v>
      </c>
    </row>
    <row r="31" spans="1:13" ht="63.75" thickBot="1">
      <c r="A31" s="16">
        <v>23</v>
      </c>
      <c r="B31" s="17" t="s">
        <v>24</v>
      </c>
      <c r="C31" s="17" t="s">
        <v>8</v>
      </c>
      <c r="D31" s="17" t="s">
        <v>25</v>
      </c>
      <c r="E31" s="17" t="s">
        <v>15</v>
      </c>
      <c r="F31" s="17" t="s">
        <v>23</v>
      </c>
      <c r="G31" s="17" t="s">
        <v>15</v>
      </c>
      <c r="H31" s="17" t="s">
        <v>14</v>
      </c>
      <c r="I31" s="17" t="s">
        <v>17</v>
      </c>
      <c r="J31" s="21" t="s">
        <v>122</v>
      </c>
      <c r="K31" s="7">
        <v>3500</v>
      </c>
      <c r="L31" s="7">
        <v>3640</v>
      </c>
      <c r="M31" s="7">
        <v>3785</v>
      </c>
    </row>
    <row r="32" spans="1:13" ht="63.75" thickBot="1">
      <c r="A32" s="16">
        <v>24</v>
      </c>
      <c r="B32" s="17" t="s">
        <v>24</v>
      </c>
      <c r="C32" s="17" t="s">
        <v>8</v>
      </c>
      <c r="D32" s="17" t="s">
        <v>25</v>
      </c>
      <c r="E32" s="17" t="s">
        <v>15</v>
      </c>
      <c r="F32" s="17" t="s">
        <v>225</v>
      </c>
      <c r="G32" s="17" t="s">
        <v>15</v>
      </c>
      <c r="H32" s="17" t="s">
        <v>14</v>
      </c>
      <c r="I32" s="17" t="s">
        <v>17</v>
      </c>
      <c r="J32" s="21" t="s">
        <v>122</v>
      </c>
      <c r="K32" s="7">
        <f>K31</f>
        <v>3500</v>
      </c>
      <c r="L32" s="7">
        <f>L31</f>
        <v>3640</v>
      </c>
      <c r="M32" s="7">
        <f>M31</f>
        <v>3785</v>
      </c>
    </row>
    <row r="33" spans="1:14" ht="32.25" thickBot="1">
      <c r="A33" s="16">
        <v>25</v>
      </c>
      <c r="B33" s="17" t="s">
        <v>24</v>
      </c>
      <c r="C33" s="17" t="s">
        <v>8</v>
      </c>
      <c r="D33" s="17" t="s">
        <v>25</v>
      </c>
      <c r="E33" s="17" t="s">
        <v>21</v>
      </c>
      <c r="F33" s="17" t="s">
        <v>12</v>
      </c>
      <c r="G33" s="17" t="s">
        <v>21</v>
      </c>
      <c r="H33" s="17" t="s">
        <v>14</v>
      </c>
      <c r="I33" s="17" t="s">
        <v>17</v>
      </c>
      <c r="J33" s="21" t="s">
        <v>59</v>
      </c>
      <c r="K33" s="33">
        <v>2210</v>
      </c>
      <c r="L33" s="7"/>
      <c r="M33" s="7"/>
    </row>
    <row r="34" spans="1:14" ht="32.25" thickBot="1">
      <c r="A34" s="16">
        <v>26</v>
      </c>
      <c r="B34" s="17" t="s">
        <v>24</v>
      </c>
      <c r="C34" s="17" t="s">
        <v>8</v>
      </c>
      <c r="D34" s="17" t="s">
        <v>25</v>
      </c>
      <c r="E34" s="17" t="s">
        <v>21</v>
      </c>
      <c r="F34" s="17" t="s">
        <v>19</v>
      </c>
      <c r="G34" s="17" t="s">
        <v>21</v>
      </c>
      <c r="H34" s="17" t="s">
        <v>14</v>
      </c>
      <c r="I34" s="17" t="s">
        <v>17</v>
      </c>
      <c r="J34" s="21" t="s">
        <v>59</v>
      </c>
      <c r="K34" s="7">
        <v>2210</v>
      </c>
      <c r="L34" s="10"/>
      <c r="M34" s="10"/>
    </row>
    <row r="35" spans="1:14" ht="19.5" thickBot="1">
      <c r="A35" s="16">
        <v>27</v>
      </c>
      <c r="B35" s="17" t="s">
        <v>24</v>
      </c>
      <c r="C35" s="16" t="s">
        <v>8</v>
      </c>
      <c r="D35" s="16" t="s">
        <v>25</v>
      </c>
      <c r="E35" s="16" t="s">
        <v>27</v>
      </c>
      <c r="F35" s="16" t="s">
        <v>12</v>
      </c>
      <c r="G35" s="16" t="s">
        <v>15</v>
      </c>
      <c r="H35" s="16" t="s">
        <v>14</v>
      </c>
      <c r="I35" s="16" t="s">
        <v>17</v>
      </c>
      <c r="J35" s="21" t="s">
        <v>28</v>
      </c>
      <c r="K35" s="33">
        <v>2597</v>
      </c>
      <c r="L35" s="10">
        <v>1140</v>
      </c>
      <c r="M35" s="10">
        <v>1160</v>
      </c>
    </row>
    <row r="36" spans="1:14" ht="19.5" thickBot="1">
      <c r="A36" s="16">
        <v>28</v>
      </c>
      <c r="B36" s="17" t="s">
        <v>24</v>
      </c>
      <c r="C36" s="16" t="s">
        <v>8</v>
      </c>
      <c r="D36" s="16" t="s">
        <v>25</v>
      </c>
      <c r="E36" s="16" t="s">
        <v>27</v>
      </c>
      <c r="F36" s="17" t="s">
        <v>19</v>
      </c>
      <c r="G36" s="16" t="s">
        <v>15</v>
      </c>
      <c r="H36" s="16" t="s">
        <v>14</v>
      </c>
      <c r="I36" s="16" t="s">
        <v>17</v>
      </c>
      <c r="J36" s="21" t="s">
        <v>28</v>
      </c>
      <c r="K36" s="7">
        <v>2597</v>
      </c>
      <c r="L36" s="10">
        <v>1140</v>
      </c>
      <c r="M36" s="10">
        <v>1160</v>
      </c>
    </row>
    <row r="37" spans="1:14" ht="32.25" thickBot="1">
      <c r="A37" s="16">
        <v>29</v>
      </c>
      <c r="B37" s="17" t="s">
        <v>24</v>
      </c>
      <c r="C37" s="17">
        <v>1</v>
      </c>
      <c r="D37" s="17" t="s">
        <v>25</v>
      </c>
      <c r="E37" s="17" t="s">
        <v>130</v>
      </c>
      <c r="F37" s="17" t="s">
        <v>12</v>
      </c>
      <c r="G37" s="17" t="s">
        <v>21</v>
      </c>
      <c r="H37" s="17" t="s">
        <v>12</v>
      </c>
      <c r="I37" s="16">
        <v>110</v>
      </c>
      <c r="J37" s="22" t="s">
        <v>226</v>
      </c>
      <c r="K37" s="7">
        <f>K38</f>
        <v>5803.5</v>
      </c>
      <c r="L37" s="7">
        <f>L38</f>
        <v>1518</v>
      </c>
      <c r="M37" s="7">
        <f>M38</f>
        <v>1518</v>
      </c>
    </row>
    <row r="38" spans="1:14" ht="63.75" thickBot="1">
      <c r="A38" s="16">
        <v>30</v>
      </c>
      <c r="B38" s="17" t="s">
        <v>24</v>
      </c>
      <c r="C38" s="16">
        <v>1</v>
      </c>
      <c r="D38" s="16" t="s">
        <v>25</v>
      </c>
      <c r="E38" s="17" t="s">
        <v>130</v>
      </c>
      <c r="F38" s="17" t="s">
        <v>23</v>
      </c>
      <c r="G38" s="16">
        <v>2</v>
      </c>
      <c r="H38" s="16" t="s">
        <v>14</v>
      </c>
      <c r="I38" s="16" t="s">
        <v>17</v>
      </c>
      <c r="J38" s="23" t="s">
        <v>60</v>
      </c>
      <c r="K38" s="33">
        <v>5803.5</v>
      </c>
      <c r="L38" s="7">
        <v>1518</v>
      </c>
      <c r="M38" s="7">
        <v>1518</v>
      </c>
    </row>
    <row r="39" spans="1:14" ht="19.5" thickBot="1">
      <c r="A39" s="16">
        <v>31</v>
      </c>
      <c r="B39" s="17" t="s">
        <v>12</v>
      </c>
      <c r="C39" s="16" t="s">
        <v>8</v>
      </c>
      <c r="D39" s="16" t="s">
        <v>29</v>
      </c>
      <c r="E39" s="16" t="s">
        <v>13</v>
      </c>
      <c r="F39" s="16" t="s">
        <v>12</v>
      </c>
      <c r="G39" s="16" t="s">
        <v>13</v>
      </c>
      <c r="H39" s="16" t="s">
        <v>14</v>
      </c>
      <c r="I39" s="16" t="s">
        <v>12</v>
      </c>
      <c r="J39" s="21" t="s">
        <v>30</v>
      </c>
      <c r="K39" s="7">
        <f>K41+K43</f>
        <v>3290</v>
      </c>
      <c r="L39" s="9">
        <f>L41+L43</f>
        <v>2645</v>
      </c>
      <c r="M39" s="9">
        <f>M41+M43</f>
        <v>2695</v>
      </c>
    </row>
    <row r="40" spans="1:14" ht="48" thickBot="1">
      <c r="A40" s="16">
        <v>32</v>
      </c>
      <c r="B40" s="17" t="s">
        <v>24</v>
      </c>
      <c r="C40" s="17" t="s">
        <v>8</v>
      </c>
      <c r="D40" s="17" t="s">
        <v>29</v>
      </c>
      <c r="E40" s="17" t="s">
        <v>27</v>
      </c>
      <c r="F40" s="17" t="s">
        <v>12</v>
      </c>
      <c r="G40" s="17" t="s">
        <v>15</v>
      </c>
      <c r="H40" s="17" t="s">
        <v>14</v>
      </c>
      <c r="I40" s="17" t="s">
        <v>17</v>
      </c>
      <c r="J40" s="21" t="s">
        <v>227</v>
      </c>
      <c r="K40" s="33">
        <f>K41</f>
        <v>3250</v>
      </c>
      <c r="L40" s="7">
        <f>L41</f>
        <v>2600</v>
      </c>
      <c r="M40" s="7">
        <f>M41</f>
        <v>2650</v>
      </c>
    </row>
    <row r="41" spans="1:14" ht="63.75" thickBot="1">
      <c r="A41" s="16">
        <v>33</v>
      </c>
      <c r="B41" s="17" t="s">
        <v>24</v>
      </c>
      <c r="C41" s="17" t="s">
        <v>8</v>
      </c>
      <c r="D41" s="17" t="s">
        <v>29</v>
      </c>
      <c r="E41" s="17" t="s">
        <v>27</v>
      </c>
      <c r="F41" s="17" t="s">
        <v>19</v>
      </c>
      <c r="G41" s="17" t="s">
        <v>15</v>
      </c>
      <c r="H41" s="17" t="s">
        <v>14</v>
      </c>
      <c r="I41" s="17" t="s">
        <v>17</v>
      </c>
      <c r="J41" s="21" t="s">
        <v>143</v>
      </c>
      <c r="K41" s="7">
        <v>3250</v>
      </c>
      <c r="L41" s="9">
        <v>2600</v>
      </c>
      <c r="M41" s="9">
        <v>2650</v>
      </c>
    </row>
    <row r="42" spans="1:14" ht="48" thickBot="1">
      <c r="A42" s="16">
        <v>34</v>
      </c>
      <c r="B42" s="17" t="s">
        <v>24</v>
      </c>
      <c r="C42" s="17" t="s">
        <v>8</v>
      </c>
      <c r="D42" s="17" t="s">
        <v>29</v>
      </c>
      <c r="E42" s="17" t="s">
        <v>32</v>
      </c>
      <c r="F42" s="17" t="s">
        <v>12</v>
      </c>
      <c r="G42" s="17" t="s">
        <v>15</v>
      </c>
      <c r="H42" s="17" t="s">
        <v>14</v>
      </c>
      <c r="I42" s="17" t="s">
        <v>17</v>
      </c>
      <c r="J42" s="21" t="s">
        <v>228</v>
      </c>
      <c r="K42" s="7">
        <f>K43</f>
        <v>40</v>
      </c>
      <c r="L42" s="7">
        <f>L43</f>
        <v>45</v>
      </c>
      <c r="M42" s="7">
        <f>M43</f>
        <v>45</v>
      </c>
    </row>
    <row r="43" spans="1:14" ht="48" thickBot="1">
      <c r="A43" s="16">
        <v>35</v>
      </c>
      <c r="B43" s="17" t="s">
        <v>46</v>
      </c>
      <c r="C43" s="16">
        <v>1</v>
      </c>
      <c r="D43" s="17" t="s">
        <v>29</v>
      </c>
      <c r="E43" s="17" t="s">
        <v>32</v>
      </c>
      <c r="F43" s="16">
        <v>150</v>
      </c>
      <c r="G43" s="17" t="s">
        <v>15</v>
      </c>
      <c r="H43" s="17" t="s">
        <v>14</v>
      </c>
      <c r="I43" s="16">
        <v>110</v>
      </c>
      <c r="J43" s="21" t="s">
        <v>61</v>
      </c>
      <c r="K43" s="7">
        <v>40</v>
      </c>
      <c r="L43" s="9">
        <v>45</v>
      </c>
      <c r="M43" s="9">
        <v>45</v>
      </c>
    </row>
    <row r="44" spans="1:14" ht="63.75" thickBot="1">
      <c r="A44" s="16">
        <v>36</v>
      </c>
      <c r="B44" s="17" t="s">
        <v>12</v>
      </c>
      <c r="C44" s="16" t="s">
        <v>8</v>
      </c>
      <c r="D44" s="16" t="s">
        <v>33</v>
      </c>
      <c r="E44" s="16" t="s">
        <v>13</v>
      </c>
      <c r="F44" s="16" t="s">
        <v>12</v>
      </c>
      <c r="G44" s="16" t="s">
        <v>13</v>
      </c>
      <c r="H44" s="16" t="s">
        <v>14</v>
      </c>
      <c r="I44" s="16" t="s">
        <v>12</v>
      </c>
      <c r="J44" s="21" t="s">
        <v>34</v>
      </c>
      <c r="K44" s="7">
        <f>K45+K49+K50+K52+K53+K55</f>
        <v>4703.2</v>
      </c>
      <c r="L44" s="7">
        <f>L45+L49+L50</f>
        <v>4345.3999999999996</v>
      </c>
      <c r="M44" s="7">
        <f>M45+M49+M50</f>
        <v>4345.3999999999996</v>
      </c>
    </row>
    <row r="45" spans="1:14" ht="95.25" thickBot="1">
      <c r="A45" s="16">
        <v>37</v>
      </c>
      <c r="B45" s="17" t="s">
        <v>12</v>
      </c>
      <c r="C45" s="17" t="s">
        <v>8</v>
      </c>
      <c r="D45" s="17" t="s">
        <v>33</v>
      </c>
      <c r="E45" s="17" t="s">
        <v>25</v>
      </c>
      <c r="F45" s="17" t="s">
        <v>19</v>
      </c>
      <c r="G45" s="17" t="s">
        <v>13</v>
      </c>
      <c r="H45" s="17" t="s">
        <v>14</v>
      </c>
      <c r="I45" s="17" t="s">
        <v>36</v>
      </c>
      <c r="J45" s="21" t="s">
        <v>144</v>
      </c>
      <c r="K45" s="7">
        <f>K46+K47+K48</f>
        <v>1140</v>
      </c>
      <c r="L45" s="7">
        <f>L46+L47+L48</f>
        <v>1090</v>
      </c>
      <c r="M45" s="7">
        <f>M46+M47+M48</f>
        <v>1090</v>
      </c>
    </row>
    <row r="46" spans="1:14" ht="126.75" thickBot="1">
      <c r="A46" s="16">
        <v>38</v>
      </c>
      <c r="B46" s="17" t="s">
        <v>72</v>
      </c>
      <c r="C46" s="17" t="s">
        <v>8</v>
      </c>
      <c r="D46" s="17" t="s">
        <v>33</v>
      </c>
      <c r="E46" s="17" t="s">
        <v>25</v>
      </c>
      <c r="F46" s="17" t="s">
        <v>71</v>
      </c>
      <c r="G46" s="17" t="s">
        <v>25</v>
      </c>
      <c r="H46" s="17" t="s">
        <v>14</v>
      </c>
      <c r="I46" s="17" t="s">
        <v>36</v>
      </c>
      <c r="J46" s="21" t="s">
        <v>232</v>
      </c>
      <c r="K46" s="33">
        <v>630</v>
      </c>
      <c r="L46" s="7">
        <v>570</v>
      </c>
      <c r="M46" s="7">
        <v>570</v>
      </c>
      <c r="N46" s="2">
        <v>570</v>
      </c>
    </row>
    <row r="47" spans="1:14" ht="111" thickBot="1">
      <c r="A47" s="16">
        <v>39</v>
      </c>
      <c r="B47" s="17" t="s">
        <v>147</v>
      </c>
      <c r="C47" s="17" t="s">
        <v>8</v>
      </c>
      <c r="D47" s="17" t="s">
        <v>33</v>
      </c>
      <c r="E47" s="17" t="s">
        <v>25</v>
      </c>
      <c r="F47" s="17" t="s">
        <v>71</v>
      </c>
      <c r="G47" s="17" t="s">
        <v>146</v>
      </c>
      <c r="H47" s="17" t="s">
        <v>14</v>
      </c>
      <c r="I47" s="17" t="s">
        <v>36</v>
      </c>
      <c r="J47" s="21" t="s">
        <v>145</v>
      </c>
      <c r="K47" s="7">
        <v>350</v>
      </c>
      <c r="L47" s="7">
        <v>360</v>
      </c>
      <c r="M47" s="7">
        <v>360</v>
      </c>
      <c r="N47" s="2">
        <v>360</v>
      </c>
    </row>
    <row r="48" spans="1:14" ht="111" thickBot="1">
      <c r="A48" s="16">
        <v>40</v>
      </c>
      <c r="B48" s="17" t="s">
        <v>148</v>
      </c>
      <c r="C48" s="17" t="s">
        <v>8</v>
      </c>
      <c r="D48" s="17" t="s">
        <v>33</v>
      </c>
      <c r="E48" s="17" t="s">
        <v>25</v>
      </c>
      <c r="F48" s="17" t="s">
        <v>71</v>
      </c>
      <c r="G48" s="17" t="s">
        <v>146</v>
      </c>
      <c r="H48" s="17" t="s">
        <v>14</v>
      </c>
      <c r="I48" s="17" t="s">
        <v>36</v>
      </c>
      <c r="J48" s="21" t="s">
        <v>145</v>
      </c>
      <c r="K48" s="7">
        <v>160</v>
      </c>
      <c r="L48" s="7">
        <v>160</v>
      </c>
      <c r="M48" s="7">
        <v>160</v>
      </c>
      <c r="N48" s="2">
        <v>127</v>
      </c>
    </row>
    <row r="49" spans="1:14" ht="111" thickBot="1">
      <c r="A49" s="16">
        <v>41</v>
      </c>
      <c r="B49" s="17" t="s">
        <v>72</v>
      </c>
      <c r="C49" s="17" t="s">
        <v>8</v>
      </c>
      <c r="D49" s="17" t="s">
        <v>33</v>
      </c>
      <c r="E49" s="17" t="s">
        <v>25</v>
      </c>
      <c r="F49" s="17" t="s">
        <v>131</v>
      </c>
      <c r="G49" s="17" t="s">
        <v>25</v>
      </c>
      <c r="H49" s="17" t="s">
        <v>14</v>
      </c>
      <c r="I49" s="17" t="s">
        <v>36</v>
      </c>
      <c r="J49" s="21" t="s">
        <v>233</v>
      </c>
      <c r="K49" s="33">
        <v>2523</v>
      </c>
      <c r="L49" s="7">
        <v>2473</v>
      </c>
      <c r="M49" s="7">
        <v>2473</v>
      </c>
      <c r="N49" s="4"/>
    </row>
    <row r="50" spans="1:14" ht="110.25">
      <c r="A50" s="16">
        <v>42</v>
      </c>
      <c r="B50" s="17" t="s">
        <v>72</v>
      </c>
      <c r="C50" s="16" t="s">
        <v>8</v>
      </c>
      <c r="D50" s="16" t="s">
        <v>33</v>
      </c>
      <c r="E50" s="16" t="s">
        <v>25</v>
      </c>
      <c r="F50" s="16" t="s">
        <v>35</v>
      </c>
      <c r="G50" s="16" t="s">
        <v>13</v>
      </c>
      <c r="H50" s="16" t="s">
        <v>14</v>
      </c>
      <c r="I50" s="16" t="s">
        <v>36</v>
      </c>
      <c r="J50" s="37" t="s">
        <v>150</v>
      </c>
      <c r="K50" s="33">
        <v>1022.4</v>
      </c>
      <c r="L50" s="7">
        <v>782.4</v>
      </c>
      <c r="M50" s="7">
        <v>782.4</v>
      </c>
    </row>
    <row r="51" spans="1:14" ht="94.5">
      <c r="A51" s="16">
        <v>43</v>
      </c>
      <c r="B51" s="17" t="s">
        <v>72</v>
      </c>
      <c r="C51" s="17" t="s">
        <v>8</v>
      </c>
      <c r="D51" s="17" t="s">
        <v>33</v>
      </c>
      <c r="E51" s="17" t="s">
        <v>25</v>
      </c>
      <c r="F51" s="17" t="s">
        <v>37</v>
      </c>
      <c r="G51" s="17" t="s">
        <v>25</v>
      </c>
      <c r="H51" s="17" t="s">
        <v>14</v>
      </c>
      <c r="I51" s="17" t="s">
        <v>36</v>
      </c>
      <c r="J51" s="38" t="s">
        <v>149</v>
      </c>
      <c r="K51" s="36">
        <v>1022.4</v>
      </c>
      <c r="L51" s="7">
        <v>782.4</v>
      </c>
      <c r="M51" s="7">
        <v>782.4</v>
      </c>
    </row>
    <row r="52" spans="1:14" ht="94.5">
      <c r="A52" s="16">
        <v>44</v>
      </c>
      <c r="B52" s="17" t="s">
        <v>72</v>
      </c>
      <c r="C52" s="17" t="s">
        <v>8</v>
      </c>
      <c r="D52" s="17" t="s">
        <v>33</v>
      </c>
      <c r="E52" s="17" t="s">
        <v>25</v>
      </c>
      <c r="F52" s="17" t="s">
        <v>155</v>
      </c>
      <c r="G52" s="17" t="s">
        <v>25</v>
      </c>
      <c r="H52" s="17" t="s">
        <v>14</v>
      </c>
      <c r="I52" s="17" t="s">
        <v>36</v>
      </c>
      <c r="J52" s="39" t="s">
        <v>299</v>
      </c>
      <c r="K52" s="36">
        <v>0.3</v>
      </c>
      <c r="L52" s="7"/>
      <c r="M52" s="7"/>
    </row>
    <row r="53" spans="1:14" ht="63">
      <c r="A53" s="16">
        <v>45</v>
      </c>
      <c r="B53" s="17" t="s">
        <v>72</v>
      </c>
      <c r="C53" s="17" t="s">
        <v>8</v>
      </c>
      <c r="D53" s="17" t="s">
        <v>33</v>
      </c>
      <c r="E53" s="17" t="s">
        <v>25</v>
      </c>
      <c r="F53" s="17" t="s">
        <v>155</v>
      </c>
      <c r="G53" s="17" t="s">
        <v>25</v>
      </c>
      <c r="H53" s="17" t="s">
        <v>14</v>
      </c>
      <c r="I53" s="17" t="s">
        <v>36</v>
      </c>
      <c r="J53" s="39" t="s">
        <v>300</v>
      </c>
      <c r="K53" s="36">
        <v>1.5</v>
      </c>
      <c r="L53" s="7"/>
      <c r="M53" s="7"/>
    </row>
    <row r="54" spans="1:14" ht="78.75">
      <c r="A54" s="16">
        <v>46</v>
      </c>
      <c r="B54" s="17" t="s">
        <v>31</v>
      </c>
      <c r="C54" s="17" t="s">
        <v>8</v>
      </c>
      <c r="D54" s="17" t="s">
        <v>33</v>
      </c>
      <c r="E54" s="17" t="s">
        <v>32</v>
      </c>
      <c r="F54" s="17" t="s">
        <v>62</v>
      </c>
      <c r="G54" s="17" t="s">
        <v>25</v>
      </c>
      <c r="H54" s="17" t="s">
        <v>14</v>
      </c>
      <c r="I54" s="17" t="s">
        <v>36</v>
      </c>
      <c r="J54" s="38" t="s">
        <v>63</v>
      </c>
      <c r="K54" s="36"/>
      <c r="L54" s="7"/>
      <c r="M54" s="7"/>
    </row>
    <row r="55" spans="1:14" ht="110.25">
      <c r="A55" s="16">
        <v>47</v>
      </c>
      <c r="B55" s="17" t="s">
        <v>72</v>
      </c>
      <c r="C55" s="17" t="s">
        <v>8</v>
      </c>
      <c r="D55" s="17" t="s">
        <v>33</v>
      </c>
      <c r="E55" s="17" t="s">
        <v>303</v>
      </c>
      <c r="F55" s="17" t="s">
        <v>53</v>
      </c>
      <c r="G55" s="17" t="s">
        <v>13</v>
      </c>
      <c r="H55" s="17" t="s">
        <v>14</v>
      </c>
      <c r="I55" s="17" t="s">
        <v>36</v>
      </c>
      <c r="J55" s="40" t="s">
        <v>304</v>
      </c>
      <c r="K55" s="36">
        <v>16</v>
      </c>
      <c r="L55" s="7"/>
      <c r="M55" s="7"/>
    </row>
    <row r="56" spans="1:14" ht="110.25">
      <c r="A56" s="16">
        <v>48</v>
      </c>
      <c r="B56" s="17" t="s">
        <v>72</v>
      </c>
      <c r="C56" s="17" t="s">
        <v>8</v>
      </c>
      <c r="D56" s="17" t="s">
        <v>33</v>
      </c>
      <c r="E56" s="17" t="s">
        <v>303</v>
      </c>
      <c r="F56" s="17" t="s">
        <v>305</v>
      </c>
      <c r="G56" s="17" t="s">
        <v>25</v>
      </c>
      <c r="H56" s="17" t="s">
        <v>14</v>
      </c>
      <c r="I56" s="17" t="s">
        <v>36</v>
      </c>
      <c r="J56" s="41" t="s">
        <v>301</v>
      </c>
      <c r="K56" s="36">
        <v>16</v>
      </c>
      <c r="L56" s="7"/>
      <c r="M56" s="7"/>
    </row>
    <row r="57" spans="1:14" ht="32.25" thickBot="1">
      <c r="A57" s="16">
        <v>49</v>
      </c>
      <c r="B57" s="17" t="s">
        <v>12</v>
      </c>
      <c r="C57" s="16" t="s">
        <v>8</v>
      </c>
      <c r="D57" s="16" t="s">
        <v>38</v>
      </c>
      <c r="E57" s="16" t="s">
        <v>13</v>
      </c>
      <c r="F57" s="16" t="s">
        <v>12</v>
      </c>
      <c r="G57" s="16" t="s">
        <v>13</v>
      </c>
      <c r="H57" s="16" t="s">
        <v>14</v>
      </c>
      <c r="I57" s="16" t="s">
        <v>12</v>
      </c>
      <c r="J57" s="21" t="s">
        <v>39</v>
      </c>
      <c r="K57" s="33">
        <f>K58+K59+K60</f>
        <v>920</v>
      </c>
      <c r="L57" s="9">
        <v>520</v>
      </c>
      <c r="M57" s="9">
        <v>540</v>
      </c>
    </row>
    <row r="58" spans="1:14" ht="40.5" customHeight="1" thickBot="1">
      <c r="A58" s="16">
        <v>50</v>
      </c>
      <c r="B58" s="17" t="s">
        <v>180</v>
      </c>
      <c r="C58" s="16" t="s">
        <v>8</v>
      </c>
      <c r="D58" s="16" t="s">
        <v>38</v>
      </c>
      <c r="E58" s="16" t="s">
        <v>15</v>
      </c>
      <c r="F58" s="16">
        <v>10</v>
      </c>
      <c r="G58" s="16" t="s">
        <v>15</v>
      </c>
      <c r="H58" s="16" t="s">
        <v>14</v>
      </c>
      <c r="I58" s="16" t="s">
        <v>36</v>
      </c>
      <c r="J58" s="21" t="s">
        <v>55</v>
      </c>
      <c r="K58" s="7">
        <v>500</v>
      </c>
      <c r="L58" s="9">
        <v>310</v>
      </c>
      <c r="M58" s="9">
        <v>320</v>
      </c>
    </row>
    <row r="59" spans="1:14" ht="32.25" thickBot="1">
      <c r="A59" s="16">
        <v>51</v>
      </c>
      <c r="B59" s="17" t="s">
        <v>180</v>
      </c>
      <c r="C59" s="16">
        <v>1</v>
      </c>
      <c r="D59" s="16">
        <v>12</v>
      </c>
      <c r="E59" s="17" t="s">
        <v>15</v>
      </c>
      <c r="F59" s="17" t="s">
        <v>35</v>
      </c>
      <c r="G59" s="17" t="s">
        <v>15</v>
      </c>
      <c r="H59" s="17" t="s">
        <v>14</v>
      </c>
      <c r="I59" s="16">
        <v>120</v>
      </c>
      <c r="J59" s="21" t="s">
        <v>54</v>
      </c>
      <c r="K59" s="7">
        <v>220</v>
      </c>
      <c r="L59" s="9">
        <v>105</v>
      </c>
      <c r="M59" s="9">
        <v>110</v>
      </c>
    </row>
    <row r="60" spans="1:14" ht="19.5" thickBot="1">
      <c r="A60" s="16">
        <v>52</v>
      </c>
      <c r="B60" s="17" t="s">
        <v>180</v>
      </c>
      <c r="C60" s="16">
        <v>1</v>
      </c>
      <c r="D60" s="16">
        <v>12</v>
      </c>
      <c r="E60" s="17" t="s">
        <v>15</v>
      </c>
      <c r="F60" s="17" t="s">
        <v>152</v>
      </c>
      <c r="G60" s="17" t="s">
        <v>15</v>
      </c>
      <c r="H60" s="17" t="s">
        <v>14</v>
      </c>
      <c r="I60" s="16">
        <v>121</v>
      </c>
      <c r="J60" s="21" t="s">
        <v>151</v>
      </c>
      <c r="K60" s="7">
        <v>200</v>
      </c>
      <c r="L60" s="9">
        <v>105</v>
      </c>
      <c r="M60" s="9">
        <v>110</v>
      </c>
    </row>
    <row r="61" spans="1:14" ht="38.25" customHeight="1">
      <c r="A61" s="16">
        <v>53</v>
      </c>
      <c r="B61" s="17" t="s">
        <v>12</v>
      </c>
      <c r="C61" s="16">
        <v>1</v>
      </c>
      <c r="D61" s="16">
        <v>13</v>
      </c>
      <c r="E61" s="17" t="s">
        <v>13</v>
      </c>
      <c r="F61" s="17" t="s">
        <v>12</v>
      </c>
      <c r="G61" s="17" t="s">
        <v>13</v>
      </c>
      <c r="H61" s="17" t="s">
        <v>14</v>
      </c>
      <c r="I61" s="17" t="s">
        <v>12</v>
      </c>
      <c r="J61" s="42" t="s">
        <v>261</v>
      </c>
      <c r="K61" s="7">
        <f>K62</f>
        <v>135</v>
      </c>
      <c r="L61" s="9"/>
      <c r="M61" s="9"/>
    </row>
    <row r="62" spans="1:14" ht="18.75">
      <c r="A62" s="16">
        <v>54</v>
      </c>
      <c r="B62" s="17" t="s">
        <v>12</v>
      </c>
      <c r="C62" s="16">
        <v>1</v>
      </c>
      <c r="D62" s="16">
        <v>13</v>
      </c>
      <c r="E62" s="17" t="s">
        <v>21</v>
      </c>
      <c r="F62" s="17" t="s">
        <v>12</v>
      </c>
      <c r="G62" s="17" t="s">
        <v>13</v>
      </c>
      <c r="H62" s="17" t="s">
        <v>14</v>
      </c>
      <c r="I62" s="17" t="s">
        <v>263</v>
      </c>
      <c r="J62" s="35" t="s">
        <v>262</v>
      </c>
      <c r="K62" s="7">
        <f>K63+K64</f>
        <v>135</v>
      </c>
      <c r="L62" s="9"/>
      <c r="M62" s="9"/>
    </row>
    <row r="63" spans="1:14" ht="49.5" customHeight="1">
      <c r="A63" s="16">
        <v>55</v>
      </c>
      <c r="B63" s="17" t="s">
        <v>12</v>
      </c>
      <c r="C63" s="16">
        <v>1</v>
      </c>
      <c r="D63" s="16">
        <v>13</v>
      </c>
      <c r="E63" s="17" t="s">
        <v>21</v>
      </c>
      <c r="F63" s="17" t="s">
        <v>265</v>
      </c>
      <c r="G63" s="17" t="s">
        <v>25</v>
      </c>
      <c r="H63" s="17" t="s">
        <v>14</v>
      </c>
      <c r="I63" s="17" t="s">
        <v>263</v>
      </c>
      <c r="J63" s="42" t="s">
        <v>264</v>
      </c>
      <c r="K63" s="7">
        <v>96</v>
      </c>
      <c r="L63" s="9"/>
      <c r="M63" s="9"/>
    </row>
    <row r="64" spans="1:14" ht="31.5">
      <c r="A64" s="16">
        <v>56</v>
      </c>
      <c r="B64" s="17" t="s">
        <v>12</v>
      </c>
      <c r="C64" s="16">
        <v>1</v>
      </c>
      <c r="D64" s="16">
        <v>13</v>
      </c>
      <c r="E64" s="17" t="s">
        <v>21</v>
      </c>
      <c r="F64" s="17" t="s">
        <v>266</v>
      </c>
      <c r="G64" s="17" t="s">
        <v>25</v>
      </c>
      <c r="H64" s="17" t="s">
        <v>14</v>
      </c>
      <c r="I64" s="17" t="s">
        <v>263</v>
      </c>
      <c r="J64" s="34" t="s">
        <v>267</v>
      </c>
      <c r="K64" s="7">
        <v>39</v>
      </c>
      <c r="L64" s="9"/>
      <c r="M64" s="9"/>
    </row>
    <row r="65" spans="1:15" ht="32.25" thickBot="1">
      <c r="A65" s="16">
        <v>57</v>
      </c>
      <c r="B65" s="17" t="s">
        <v>12</v>
      </c>
      <c r="C65" s="16">
        <v>1</v>
      </c>
      <c r="D65" s="16">
        <v>14</v>
      </c>
      <c r="E65" s="17" t="s">
        <v>13</v>
      </c>
      <c r="F65" s="17" t="s">
        <v>12</v>
      </c>
      <c r="G65" s="17" t="s">
        <v>13</v>
      </c>
      <c r="H65" s="17" t="s">
        <v>14</v>
      </c>
      <c r="I65" s="17" t="s">
        <v>12</v>
      </c>
      <c r="J65" s="21" t="s">
        <v>51</v>
      </c>
      <c r="K65" s="7">
        <f>K66+K71+K70</f>
        <v>2253.8000000000002</v>
      </c>
      <c r="L65" s="7">
        <f>L66+L71+L70</f>
        <v>1619</v>
      </c>
      <c r="M65" s="7">
        <f>M66+M71+M70</f>
        <v>1586.2</v>
      </c>
      <c r="N65" s="6" t="e">
        <f>N66+#REF!+#REF!</f>
        <v>#REF!</v>
      </c>
      <c r="O65" s="4"/>
    </row>
    <row r="66" spans="1:15" ht="48" thickBot="1">
      <c r="A66" s="16">
        <v>58</v>
      </c>
      <c r="B66" s="17" t="s">
        <v>12</v>
      </c>
      <c r="C66" s="16">
        <v>1</v>
      </c>
      <c r="D66" s="16">
        <v>14</v>
      </c>
      <c r="E66" s="17" t="s">
        <v>57</v>
      </c>
      <c r="F66" s="17" t="s">
        <v>19</v>
      </c>
      <c r="G66" s="17" t="s">
        <v>13</v>
      </c>
      <c r="H66" s="17" t="s">
        <v>14</v>
      </c>
      <c r="I66" s="17" t="s">
        <v>67</v>
      </c>
      <c r="J66" s="21" t="s">
        <v>156</v>
      </c>
      <c r="K66" s="7">
        <f>K67+K68+K69</f>
        <v>706</v>
      </c>
      <c r="L66" s="7">
        <f>L67+L68+L69</f>
        <v>300</v>
      </c>
      <c r="M66" s="7">
        <f>M67+M68+M69</f>
        <v>300</v>
      </c>
    </row>
    <row r="67" spans="1:15" ht="79.5" thickBot="1">
      <c r="A67" s="16">
        <v>59</v>
      </c>
      <c r="B67" s="17" t="s">
        <v>72</v>
      </c>
      <c r="C67" s="16">
        <v>1</v>
      </c>
      <c r="D67" s="16">
        <v>14</v>
      </c>
      <c r="E67" s="17" t="s">
        <v>57</v>
      </c>
      <c r="F67" s="17" t="s">
        <v>71</v>
      </c>
      <c r="G67" s="17" t="s">
        <v>25</v>
      </c>
      <c r="H67" s="17" t="s">
        <v>14</v>
      </c>
      <c r="I67" s="17" t="s">
        <v>67</v>
      </c>
      <c r="J67" s="21" t="s">
        <v>157</v>
      </c>
      <c r="K67" s="7">
        <v>520</v>
      </c>
      <c r="L67" s="7">
        <v>200</v>
      </c>
      <c r="M67" s="7">
        <v>200</v>
      </c>
    </row>
    <row r="68" spans="1:15" ht="63.75" thickBot="1">
      <c r="A68" s="16">
        <v>60</v>
      </c>
      <c r="B68" s="17" t="s">
        <v>147</v>
      </c>
      <c r="C68" s="16">
        <v>1</v>
      </c>
      <c r="D68" s="16">
        <v>14</v>
      </c>
      <c r="E68" s="17" t="s">
        <v>57</v>
      </c>
      <c r="F68" s="17" t="s">
        <v>71</v>
      </c>
      <c r="G68" s="17" t="s">
        <v>146</v>
      </c>
      <c r="H68" s="17" t="s">
        <v>14</v>
      </c>
      <c r="I68" s="17" t="s">
        <v>67</v>
      </c>
      <c r="J68" s="21" t="s">
        <v>158</v>
      </c>
      <c r="K68" s="7">
        <v>125</v>
      </c>
      <c r="L68" s="7">
        <v>50</v>
      </c>
      <c r="M68" s="7">
        <v>50</v>
      </c>
    </row>
    <row r="69" spans="1:15" ht="63.75" thickBot="1">
      <c r="A69" s="16">
        <v>61</v>
      </c>
      <c r="B69" s="17" t="s">
        <v>148</v>
      </c>
      <c r="C69" s="16">
        <v>1</v>
      </c>
      <c r="D69" s="16">
        <v>14</v>
      </c>
      <c r="E69" s="17" t="s">
        <v>57</v>
      </c>
      <c r="F69" s="17" t="s">
        <v>71</v>
      </c>
      <c r="G69" s="17" t="s">
        <v>146</v>
      </c>
      <c r="H69" s="17" t="s">
        <v>14</v>
      </c>
      <c r="I69" s="17" t="s">
        <v>67</v>
      </c>
      <c r="J69" s="21" t="s">
        <v>158</v>
      </c>
      <c r="K69" s="7">
        <v>61</v>
      </c>
      <c r="L69" s="7">
        <v>50</v>
      </c>
      <c r="M69" s="7">
        <v>50</v>
      </c>
    </row>
    <row r="70" spans="1:15" ht="79.5" thickBot="1">
      <c r="A70" s="16">
        <v>62</v>
      </c>
      <c r="B70" s="17" t="s">
        <v>72</v>
      </c>
      <c r="C70" s="16">
        <v>1</v>
      </c>
      <c r="D70" s="16">
        <v>14</v>
      </c>
      <c r="E70" s="17" t="s">
        <v>57</v>
      </c>
      <c r="F70" s="17" t="s">
        <v>131</v>
      </c>
      <c r="G70" s="17" t="s">
        <v>25</v>
      </c>
      <c r="H70" s="17" t="s">
        <v>14</v>
      </c>
      <c r="I70" s="17" t="s">
        <v>67</v>
      </c>
      <c r="J70" s="21" t="s">
        <v>159</v>
      </c>
      <c r="K70" s="9">
        <v>329.9</v>
      </c>
      <c r="L70" s="9">
        <v>130</v>
      </c>
      <c r="M70" s="9">
        <v>126</v>
      </c>
    </row>
    <row r="71" spans="1:15" ht="126.75" thickBot="1">
      <c r="A71" s="16">
        <v>63</v>
      </c>
      <c r="B71" s="17" t="s">
        <v>72</v>
      </c>
      <c r="C71" s="16">
        <v>1</v>
      </c>
      <c r="D71" s="16">
        <v>14</v>
      </c>
      <c r="E71" s="17" t="s">
        <v>21</v>
      </c>
      <c r="F71" s="17" t="s">
        <v>154</v>
      </c>
      <c r="G71" s="17" t="s">
        <v>25</v>
      </c>
      <c r="H71" s="17" t="s">
        <v>14</v>
      </c>
      <c r="I71" s="17" t="s">
        <v>155</v>
      </c>
      <c r="J71" s="21" t="s">
        <v>153</v>
      </c>
      <c r="K71" s="12">
        <v>1217.9000000000001</v>
      </c>
      <c r="L71" s="12">
        <v>1189</v>
      </c>
      <c r="M71" s="12">
        <v>1160.2</v>
      </c>
    </row>
    <row r="72" spans="1:15" ht="32.25" thickBot="1">
      <c r="A72" s="16">
        <v>64</v>
      </c>
      <c r="B72" s="17" t="s">
        <v>12</v>
      </c>
      <c r="C72" s="16" t="s">
        <v>8</v>
      </c>
      <c r="D72" s="16" t="s">
        <v>40</v>
      </c>
      <c r="E72" s="16" t="s">
        <v>13</v>
      </c>
      <c r="F72" s="16" t="s">
        <v>12</v>
      </c>
      <c r="G72" s="16" t="s">
        <v>13</v>
      </c>
      <c r="H72" s="16" t="s">
        <v>14</v>
      </c>
      <c r="I72" s="16" t="s">
        <v>12</v>
      </c>
      <c r="J72" s="21" t="s">
        <v>41</v>
      </c>
      <c r="K72" s="7">
        <v>800</v>
      </c>
      <c r="L72" s="9">
        <v>832</v>
      </c>
      <c r="M72" s="9">
        <v>865</v>
      </c>
    </row>
    <row r="73" spans="1:15" ht="111" thickBot="1">
      <c r="A73" s="16">
        <v>65</v>
      </c>
      <c r="B73" s="17" t="s">
        <v>200</v>
      </c>
      <c r="C73" s="17">
        <v>1</v>
      </c>
      <c r="D73" s="17">
        <v>16</v>
      </c>
      <c r="E73" s="17" t="s">
        <v>15</v>
      </c>
      <c r="F73" s="17" t="s">
        <v>154</v>
      </c>
      <c r="G73" s="17" t="s">
        <v>15</v>
      </c>
      <c r="H73" s="17" t="s">
        <v>14</v>
      </c>
      <c r="I73" s="17" t="s">
        <v>42</v>
      </c>
      <c r="J73" s="21" t="s">
        <v>160</v>
      </c>
      <c r="K73" s="7">
        <v>10</v>
      </c>
      <c r="L73" s="7">
        <v>10.5</v>
      </c>
      <c r="M73" s="7">
        <v>11</v>
      </c>
    </row>
    <row r="74" spans="1:15" ht="142.5" thickBot="1">
      <c r="A74" s="16">
        <v>66</v>
      </c>
      <c r="B74" s="17" t="s">
        <v>201</v>
      </c>
      <c r="C74" s="17">
        <v>1</v>
      </c>
      <c r="D74" s="17">
        <v>16</v>
      </c>
      <c r="E74" s="17" t="s">
        <v>15</v>
      </c>
      <c r="F74" s="17" t="s">
        <v>162</v>
      </c>
      <c r="G74" s="17" t="s">
        <v>15</v>
      </c>
      <c r="H74" s="17" t="s">
        <v>14</v>
      </c>
      <c r="I74" s="17" t="s">
        <v>42</v>
      </c>
      <c r="J74" s="21" t="s">
        <v>161</v>
      </c>
      <c r="K74" s="7">
        <v>5</v>
      </c>
      <c r="L74" s="7">
        <v>5.2</v>
      </c>
      <c r="M74" s="7">
        <v>5.5</v>
      </c>
    </row>
    <row r="75" spans="1:15" ht="142.5" thickBot="1">
      <c r="A75" s="16">
        <v>67</v>
      </c>
      <c r="B75" s="17" t="s">
        <v>200</v>
      </c>
      <c r="C75" s="17">
        <v>1</v>
      </c>
      <c r="D75" s="17">
        <v>16</v>
      </c>
      <c r="E75" s="17" t="s">
        <v>15</v>
      </c>
      <c r="F75" s="17" t="s">
        <v>162</v>
      </c>
      <c r="G75" s="17" t="s">
        <v>15</v>
      </c>
      <c r="H75" s="17" t="s">
        <v>14</v>
      </c>
      <c r="I75" s="17" t="s">
        <v>42</v>
      </c>
      <c r="J75" s="21" t="s">
        <v>161</v>
      </c>
      <c r="K75" s="7">
        <v>40</v>
      </c>
      <c r="L75" s="7">
        <v>41.5</v>
      </c>
      <c r="M75" s="7">
        <v>43</v>
      </c>
    </row>
    <row r="76" spans="1:15" ht="126.75" thickBot="1">
      <c r="A76" s="16">
        <v>68</v>
      </c>
      <c r="B76" s="17" t="s">
        <v>200</v>
      </c>
      <c r="C76" s="17">
        <v>1</v>
      </c>
      <c r="D76" s="17">
        <v>16</v>
      </c>
      <c r="E76" s="17" t="s">
        <v>15</v>
      </c>
      <c r="F76" s="17" t="s">
        <v>202</v>
      </c>
      <c r="G76" s="17" t="s">
        <v>15</v>
      </c>
      <c r="H76" s="17" t="s">
        <v>14</v>
      </c>
      <c r="I76" s="17" t="s">
        <v>42</v>
      </c>
      <c r="J76" s="24" t="s">
        <v>203</v>
      </c>
      <c r="K76" s="7">
        <v>60</v>
      </c>
      <c r="L76" s="7">
        <v>63</v>
      </c>
      <c r="M76" s="7">
        <v>65</v>
      </c>
    </row>
    <row r="77" spans="1:15" ht="32.25" thickBot="1">
      <c r="A77" s="16">
        <v>69</v>
      </c>
      <c r="B77" s="17" t="s">
        <v>169</v>
      </c>
      <c r="C77" s="17">
        <v>1</v>
      </c>
      <c r="D77" s="17">
        <v>16</v>
      </c>
      <c r="E77" s="17" t="s">
        <v>15</v>
      </c>
      <c r="F77" s="17" t="s">
        <v>163</v>
      </c>
      <c r="G77" s="17" t="s">
        <v>15</v>
      </c>
      <c r="H77" s="17" t="s">
        <v>205</v>
      </c>
      <c r="I77" s="17" t="s">
        <v>42</v>
      </c>
      <c r="J77" s="25" t="s">
        <v>204</v>
      </c>
      <c r="K77" s="7">
        <v>400</v>
      </c>
      <c r="L77" s="7">
        <v>415</v>
      </c>
      <c r="M77" s="7">
        <v>430</v>
      </c>
    </row>
    <row r="78" spans="1:15" ht="142.5" thickBot="1">
      <c r="A78" s="16">
        <v>70</v>
      </c>
      <c r="B78" s="17" t="s">
        <v>200</v>
      </c>
      <c r="C78" s="17">
        <v>1</v>
      </c>
      <c r="D78" s="17">
        <v>16</v>
      </c>
      <c r="E78" s="17" t="s">
        <v>15</v>
      </c>
      <c r="F78" s="17" t="s">
        <v>206</v>
      </c>
      <c r="G78" s="17" t="s">
        <v>15</v>
      </c>
      <c r="H78" s="17" t="s">
        <v>14</v>
      </c>
      <c r="I78" s="17" t="s">
        <v>42</v>
      </c>
      <c r="J78" s="26" t="s">
        <v>211</v>
      </c>
      <c r="K78" s="7">
        <v>30</v>
      </c>
      <c r="L78" s="7">
        <v>32</v>
      </c>
      <c r="M78" s="7">
        <v>34</v>
      </c>
    </row>
    <row r="79" spans="1:15" ht="158.25" thickBot="1">
      <c r="A79" s="16">
        <v>71</v>
      </c>
      <c r="B79" s="17" t="s">
        <v>200</v>
      </c>
      <c r="C79" s="17">
        <v>1</v>
      </c>
      <c r="D79" s="17">
        <v>16</v>
      </c>
      <c r="E79" s="17" t="s">
        <v>15</v>
      </c>
      <c r="F79" s="17" t="s">
        <v>207</v>
      </c>
      <c r="G79" s="17" t="s">
        <v>15</v>
      </c>
      <c r="H79" s="17" t="s">
        <v>14</v>
      </c>
      <c r="I79" s="17" t="s">
        <v>42</v>
      </c>
      <c r="J79" s="21" t="s">
        <v>210</v>
      </c>
      <c r="K79" s="7">
        <v>20</v>
      </c>
      <c r="L79" s="7">
        <v>21</v>
      </c>
      <c r="M79" s="7">
        <v>22</v>
      </c>
    </row>
    <row r="80" spans="1:15" ht="111" thickBot="1">
      <c r="A80" s="16">
        <v>72</v>
      </c>
      <c r="B80" s="17" t="s">
        <v>200</v>
      </c>
      <c r="C80" s="17">
        <v>1</v>
      </c>
      <c r="D80" s="17">
        <v>16</v>
      </c>
      <c r="E80" s="17" t="s">
        <v>15</v>
      </c>
      <c r="F80" s="17" t="s">
        <v>208</v>
      </c>
      <c r="G80" s="17" t="s">
        <v>15</v>
      </c>
      <c r="H80" s="17" t="s">
        <v>14</v>
      </c>
      <c r="I80" s="17" t="s">
        <v>42</v>
      </c>
      <c r="J80" s="24" t="s">
        <v>209</v>
      </c>
      <c r="K80" s="7">
        <v>130</v>
      </c>
      <c r="L80" s="7">
        <v>135.80000000000001</v>
      </c>
      <c r="M80" s="7">
        <v>143.5</v>
      </c>
    </row>
    <row r="81" spans="1:14" ht="126.75" thickBot="1">
      <c r="A81" s="16">
        <v>73</v>
      </c>
      <c r="B81" s="17" t="s">
        <v>200</v>
      </c>
      <c r="C81" s="17">
        <v>1</v>
      </c>
      <c r="D81" s="17">
        <v>16</v>
      </c>
      <c r="E81" s="17" t="s">
        <v>15</v>
      </c>
      <c r="F81" s="17" t="s">
        <v>165</v>
      </c>
      <c r="G81" s="17" t="s">
        <v>15</v>
      </c>
      <c r="H81" s="17" t="s">
        <v>14</v>
      </c>
      <c r="I81" s="17" t="s">
        <v>42</v>
      </c>
      <c r="J81" s="21" t="s">
        <v>164</v>
      </c>
      <c r="K81" s="7">
        <v>30</v>
      </c>
      <c r="L81" s="7">
        <v>32</v>
      </c>
      <c r="M81" s="7">
        <v>34</v>
      </c>
    </row>
    <row r="82" spans="1:14" ht="111" thickBot="1">
      <c r="A82" s="16">
        <v>74</v>
      </c>
      <c r="B82" s="17" t="s">
        <v>72</v>
      </c>
      <c r="C82" s="17" t="s">
        <v>8</v>
      </c>
      <c r="D82" s="17" t="s">
        <v>40</v>
      </c>
      <c r="E82" s="17" t="s">
        <v>32</v>
      </c>
      <c r="F82" s="17" t="s">
        <v>167</v>
      </c>
      <c r="G82" s="17" t="s">
        <v>25</v>
      </c>
      <c r="H82" s="17" t="s">
        <v>14</v>
      </c>
      <c r="I82" s="17" t="s">
        <v>42</v>
      </c>
      <c r="J82" s="21" t="s">
        <v>166</v>
      </c>
      <c r="K82" s="7">
        <v>70</v>
      </c>
      <c r="L82" s="7">
        <v>73</v>
      </c>
      <c r="M82" s="7">
        <v>76</v>
      </c>
    </row>
    <row r="83" spans="1:14" ht="95.25" thickBot="1">
      <c r="A83" s="16">
        <v>75</v>
      </c>
      <c r="B83" s="17" t="s">
        <v>46</v>
      </c>
      <c r="C83" s="17" t="s">
        <v>8</v>
      </c>
      <c r="D83" s="17" t="s">
        <v>40</v>
      </c>
      <c r="E83" s="17" t="s">
        <v>47</v>
      </c>
      <c r="F83" s="17" t="s">
        <v>163</v>
      </c>
      <c r="G83" s="17" t="s">
        <v>15</v>
      </c>
      <c r="H83" s="17" t="s">
        <v>14</v>
      </c>
      <c r="I83" s="17" t="s">
        <v>42</v>
      </c>
      <c r="J83" s="21" t="s">
        <v>168</v>
      </c>
      <c r="K83" s="7">
        <v>5</v>
      </c>
      <c r="L83" s="7">
        <v>3</v>
      </c>
      <c r="M83" s="7">
        <v>1</v>
      </c>
    </row>
    <row r="84" spans="1:14" ht="19.5" thickBot="1">
      <c r="A84" s="16">
        <v>76</v>
      </c>
      <c r="B84" s="17" t="s">
        <v>12</v>
      </c>
      <c r="C84" s="16" t="s">
        <v>43</v>
      </c>
      <c r="D84" s="16" t="s">
        <v>13</v>
      </c>
      <c r="E84" s="16" t="s">
        <v>13</v>
      </c>
      <c r="F84" s="16" t="s">
        <v>12</v>
      </c>
      <c r="G84" s="16" t="s">
        <v>13</v>
      </c>
      <c r="H84" s="16" t="s">
        <v>14</v>
      </c>
      <c r="I84" s="16" t="s">
        <v>12</v>
      </c>
      <c r="J84" s="21" t="s">
        <v>44</v>
      </c>
      <c r="K84" s="9">
        <f>K85+K156+K158</f>
        <v>1151464.2</v>
      </c>
      <c r="L84" s="9">
        <f>L85</f>
        <v>986555.1</v>
      </c>
      <c r="M84" s="9">
        <f>M85</f>
        <v>992108</v>
      </c>
    </row>
    <row r="85" spans="1:14" ht="48" thickBot="1">
      <c r="A85" s="16">
        <v>77</v>
      </c>
      <c r="B85" s="17" t="s">
        <v>12</v>
      </c>
      <c r="C85" s="17" t="s">
        <v>43</v>
      </c>
      <c r="D85" s="17" t="s">
        <v>21</v>
      </c>
      <c r="E85" s="17" t="s">
        <v>13</v>
      </c>
      <c r="F85" s="17" t="s">
        <v>12</v>
      </c>
      <c r="G85" s="17" t="s">
        <v>13</v>
      </c>
      <c r="H85" s="17" t="s">
        <v>14</v>
      </c>
      <c r="I85" s="17" t="s">
        <v>12</v>
      </c>
      <c r="J85" s="21" t="s">
        <v>45</v>
      </c>
      <c r="K85" s="9">
        <f>K86+K91+K123+K150</f>
        <v>1151469.5</v>
      </c>
      <c r="L85" s="9">
        <f>L86+L91+L123+L151+L152</f>
        <v>986555.1</v>
      </c>
      <c r="M85" s="9">
        <f>M86+M91+M123+M151+M152</f>
        <v>992108</v>
      </c>
    </row>
    <row r="86" spans="1:14" ht="32.25" thickBot="1">
      <c r="A86" s="16">
        <v>78</v>
      </c>
      <c r="B86" s="17" t="s">
        <v>31</v>
      </c>
      <c r="C86" s="17" t="s">
        <v>43</v>
      </c>
      <c r="D86" s="17" t="s">
        <v>21</v>
      </c>
      <c r="E86" s="17" t="s">
        <v>47</v>
      </c>
      <c r="F86" s="17" t="s">
        <v>12</v>
      </c>
      <c r="G86" s="17" t="s">
        <v>13</v>
      </c>
      <c r="H86" s="17" t="s">
        <v>14</v>
      </c>
      <c r="I86" s="17" t="s">
        <v>77</v>
      </c>
      <c r="J86" s="21" t="s">
        <v>170</v>
      </c>
      <c r="K86" s="9">
        <f>K87+K88+K89+K90</f>
        <v>411024.89999999997</v>
      </c>
      <c r="L86" s="9">
        <f>L87+L88+L89</f>
        <v>327854.99999999994</v>
      </c>
      <c r="M86" s="9">
        <f>M87+M88+M89</f>
        <v>327854.99999999994</v>
      </c>
    </row>
    <row r="87" spans="1:14" ht="32.25" thickBot="1">
      <c r="A87" s="16">
        <v>79</v>
      </c>
      <c r="B87" s="17" t="s">
        <v>31</v>
      </c>
      <c r="C87" s="17" t="s">
        <v>43</v>
      </c>
      <c r="D87" s="17" t="s">
        <v>21</v>
      </c>
      <c r="E87" s="17" t="s">
        <v>68</v>
      </c>
      <c r="F87" s="17" t="s">
        <v>46</v>
      </c>
      <c r="G87" s="17" t="s">
        <v>25</v>
      </c>
      <c r="H87" s="17" t="s">
        <v>14</v>
      </c>
      <c r="I87" s="17" t="s">
        <v>77</v>
      </c>
      <c r="J87" s="21" t="s">
        <v>171</v>
      </c>
      <c r="K87" s="9">
        <v>327286</v>
      </c>
      <c r="L87" s="9">
        <v>261828.8</v>
      </c>
      <c r="M87" s="9">
        <v>261828.8</v>
      </c>
    </row>
    <row r="88" spans="1:14" ht="48" thickBot="1">
      <c r="A88" s="16">
        <v>80</v>
      </c>
      <c r="B88" s="17" t="s">
        <v>31</v>
      </c>
      <c r="C88" s="17" t="s">
        <v>43</v>
      </c>
      <c r="D88" s="17" t="s">
        <v>21</v>
      </c>
      <c r="E88" s="17" t="s">
        <v>68</v>
      </c>
      <c r="F88" s="17" t="s">
        <v>75</v>
      </c>
      <c r="G88" s="17" t="s">
        <v>25</v>
      </c>
      <c r="H88" s="17" t="s">
        <v>14</v>
      </c>
      <c r="I88" s="17" t="s">
        <v>77</v>
      </c>
      <c r="J88" s="21" t="s">
        <v>172</v>
      </c>
      <c r="K88" s="9">
        <v>4316.1000000000004</v>
      </c>
      <c r="L88" s="9">
        <v>4316.1000000000004</v>
      </c>
      <c r="M88" s="9">
        <v>4316.1000000000004</v>
      </c>
    </row>
    <row r="89" spans="1:14" ht="32.25" thickBot="1">
      <c r="A89" s="16">
        <v>81</v>
      </c>
      <c r="B89" s="17" t="s">
        <v>31</v>
      </c>
      <c r="C89" s="17" t="s">
        <v>43</v>
      </c>
      <c r="D89" s="17" t="s">
        <v>21</v>
      </c>
      <c r="E89" s="17" t="s">
        <v>173</v>
      </c>
      <c r="F89" s="17" t="s">
        <v>70</v>
      </c>
      <c r="G89" s="17" t="s">
        <v>25</v>
      </c>
      <c r="H89" s="17" t="s">
        <v>14</v>
      </c>
      <c r="I89" s="17" t="s">
        <v>77</v>
      </c>
      <c r="J89" s="21" t="s">
        <v>174</v>
      </c>
      <c r="K89" s="9">
        <v>61710.1</v>
      </c>
      <c r="L89" s="9">
        <v>61710.1</v>
      </c>
      <c r="M89" s="9">
        <v>61710.1</v>
      </c>
    </row>
    <row r="90" spans="1:14" ht="63.75" thickBot="1">
      <c r="A90" s="16">
        <v>82</v>
      </c>
      <c r="B90" s="17" t="s">
        <v>31</v>
      </c>
      <c r="C90" s="17" t="s">
        <v>43</v>
      </c>
      <c r="D90" s="17" t="s">
        <v>21</v>
      </c>
      <c r="E90" s="17" t="s">
        <v>173</v>
      </c>
      <c r="F90" s="17" t="s">
        <v>70</v>
      </c>
      <c r="G90" s="17" t="s">
        <v>25</v>
      </c>
      <c r="H90" s="17" t="s">
        <v>236</v>
      </c>
      <c r="I90" s="17" t="s">
        <v>77</v>
      </c>
      <c r="J90" s="21" t="s">
        <v>237</v>
      </c>
      <c r="K90" s="50">
        <v>17712.7</v>
      </c>
      <c r="L90" s="9"/>
      <c r="M90" s="9"/>
    </row>
    <row r="91" spans="1:14" ht="48" thickBot="1">
      <c r="A91" s="16">
        <v>83</v>
      </c>
      <c r="B91" s="17" t="s">
        <v>31</v>
      </c>
      <c r="C91" s="17" t="s">
        <v>43</v>
      </c>
      <c r="D91" s="17" t="s">
        <v>21</v>
      </c>
      <c r="E91" s="17" t="s">
        <v>66</v>
      </c>
      <c r="F91" s="17" t="s">
        <v>12</v>
      </c>
      <c r="G91" s="17" t="s">
        <v>25</v>
      </c>
      <c r="H91" s="17" t="s">
        <v>14</v>
      </c>
      <c r="I91" s="17" t="s">
        <v>77</v>
      </c>
      <c r="J91" s="21" t="s">
        <v>185</v>
      </c>
      <c r="K91" s="9">
        <f xml:space="preserve"> SUM(K92:K99)+K100</f>
        <v>137060.80000000002</v>
      </c>
      <c r="L91" s="9">
        <f>L92+L93+L95+L96+L97+L100</f>
        <v>54987.3</v>
      </c>
      <c r="M91" s="9">
        <f>M92+M93+M95+M96+M97+M100</f>
        <v>63739.5</v>
      </c>
      <c r="N91" s="3">
        <f>N92+N93+N95+N96+N97+N100</f>
        <v>0</v>
      </c>
    </row>
    <row r="92" spans="1:14" ht="79.5" thickBot="1">
      <c r="A92" s="16">
        <v>84</v>
      </c>
      <c r="B92" s="17" t="s">
        <v>31</v>
      </c>
      <c r="C92" s="17" t="s">
        <v>43</v>
      </c>
      <c r="D92" s="17" t="s">
        <v>21</v>
      </c>
      <c r="E92" s="17" t="s">
        <v>175</v>
      </c>
      <c r="F92" s="17" t="s">
        <v>183</v>
      </c>
      <c r="G92" s="17" t="s">
        <v>25</v>
      </c>
      <c r="H92" s="17" t="s">
        <v>14</v>
      </c>
      <c r="I92" s="17" t="s">
        <v>77</v>
      </c>
      <c r="J92" s="21" t="s">
        <v>184</v>
      </c>
      <c r="K92" s="30">
        <v>4063.2</v>
      </c>
      <c r="L92" s="13">
        <v>5510.3</v>
      </c>
      <c r="M92" s="13">
        <v>6932.4</v>
      </c>
    </row>
    <row r="93" spans="1:14" ht="95.25" thickBot="1">
      <c r="A93" s="16">
        <v>85</v>
      </c>
      <c r="B93" s="17" t="s">
        <v>31</v>
      </c>
      <c r="C93" s="17" t="s">
        <v>43</v>
      </c>
      <c r="D93" s="17" t="s">
        <v>21</v>
      </c>
      <c r="E93" s="17" t="s">
        <v>175</v>
      </c>
      <c r="F93" s="17" t="s">
        <v>192</v>
      </c>
      <c r="G93" s="17" t="s">
        <v>25</v>
      </c>
      <c r="H93" s="17" t="s">
        <v>14</v>
      </c>
      <c r="I93" s="17" t="s">
        <v>77</v>
      </c>
      <c r="J93" s="21" t="s">
        <v>193</v>
      </c>
      <c r="K93" s="13"/>
      <c r="L93" s="13">
        <v>2634.6</v>
      </c>
      <c r="M93" s="13">
        <v>2706.1</v>
      </c>
    </row>
    <row r="94" spans="1:14" ht="63.75" thickBot="1">
      <c r="A94" s="16">
        <v>86</v>
      </c>
      <c r="B94" s="17" t="s">
        <v>31</v>
      </c>
      <c r="C94" s="17" t="s">
        <v>43</v>
      </c>
      <c r="D94" s="17" t="s">
        <v>21</v>
      </c>
      <c r="E94" s="17" t="s">
        <v>175</v>
      </c>
      <c r="F94" s="17" t="s">
        <v>238</v>
      </c>
      <c r="G94" s="17" t="s">
        <v>25</v>
      </c>
      <c r="H94" s="17" t="s">
        <v>14</v>
      </c>
      <c r="I94" s="17" t="s">
        <v>77</v>
      </c>
      <c r="J94" s="21" t="s">
        <v>239</v>
      </c>
      <c r="K94" s="13">
        <v>2770.8</v>
      </c>
      <c r="L94" s="13"/>
      <c r="M94" s="13"/>
    </row>
    <row r="95" spans="1:14" ht="158.25" thickBot="1">
      <c r="A95" s="16">
        <v>87</v>
      </c>
      <c r="B95" s="17" t="s">
        <v>31</v>
      </c>
      <c r="C95" s="17" t="s">
        <v>43</v>
      </c>
      <c r="D95" s="17" t="s">
        <v>21</v>
      </c>
      <c r="E95" s="17" t="s">
        <v>66</v>
      </c>
      <c r="F95" s="17" t="s">
        <v>194</v>
      </c>
      <c r="G95" s="17" t="s">
        <v>25</v>
      </c>
      <c r="H95" s="17" t="s">
        <v>14</v>
      </c>
      <c r="I95" s="17" t="s">
        <v>77</v>
      </c>
      <c r="J95" s="21" t="s">
        <v>195</v>
      </c>
      <c r="K95" s="13"/>
      <c r="L95" s="13"/>
      <c r="M95" s="13">
        <v>5367.7</v>
      </c>
    </row>
    <row r="96" spans="1:14" ht="117.75" customHeight="1" thickBot="1">
      <c r="A96" s="16">
        <v>88</v>
      </c>
      <c r="B96" s="17" t="s">
        <v>31</v>
      </c>
      <c r="C96" s="17" t="s">
        <v>43</v>
      </c>
      <c r="D96" s="17" t="s">
        <v>21</v>
      </c>
      <c r="E96" s="17" t="s">
        <v>66</v>
      </c>
      <c r="F96" s="17" t="s">
        <v>196</v>
      </c>
      <c r="G96" s="17" t="s">
        <v>25</v>
      </c>
      <c r="H96" s="17" t="s">
        <v>14</v>
      </c>
      <c r="I96" s="17" t="s">
        <v>77</v>
      </c>
      <c r="J96" s="21" t="s">
        <v>197</v>
      </c>
      <c r="K96" s="13"/>
      <c r="L96" s="13"/>
      <c r="M96" s="13">
        <v>1904.1</v>
      </c>
    </row>
    <row r="97" spans="1:13" ht="87" customHeight="1" thickBot="1">
      <c r="A97" s="16">
        <v>89</v>
      </c>
      <c r="B97" s="17" t="s">
        <v>31</v>
      </c>
      <c r="C97" s="17" t="s">
        <v>43</v>
      </c>
      <c r="D97" s="17" t="s">
        <v>21</v>
      </c>
      <c r="E97" s="17" t="s">
        <v>175</v>
      </c>
      <c r="F97" s="17" t="s">
        <v>191</v>
      </c>
      <c r="G97" s="17" t="s">
        <v>25</v>
      </c>
      <c r="H97" s="17" t="s">
        <v>14</v>
      </c>
      <c r="I97" s="17" t="s">
        <v>77</v>
      </c>
      <c r="J97" s="21" t="s">
        <v>190</v>
      </c>
      <c r="K97" s="13">
        <v>12621.4</v>
      </c>
      <c r="L97" s="13">
        <v>12962.4</v>
      </c>
      <c r="M97" s="13">
        <v>12621.4</v>
      </c>
    </row>
    <row r="98" spans="1:13" ht="31.5">
      <c r="A98" s="16">
        <v>90</v>
      </c>
      <c r="B98" s="17" t="s">
        <v>31</v>
      </c>
      <c r="C98" s="17" t="s">
        <v>43</v>
      </c>
      <c r="D98" s="17" t="s">
        <v>21</v>
      </c>
      <c r="E98" s="17" t="s">
        <v>175</v>
      </c>
      <c r="F98" s="17" t="s">
        <v>298</v>
      </c>
      <c r="G98" s="17" t="s">
        <v>25</v>
      </c>
      <c r="H98" s="17" t="s">
        <v>14</v>
      </c>
      <c r="I98" s="17" t="s">
        <v>77</v>
      </c>
      <c r="J98" s="48" t="s">
        <v>307</v>
      </c>
      <c r="K98" s="30">
        <v>180</v>
      </c>
      <c r="L98" s="13"/>
      <c r="M98" s="13"/>
    </row>
    <row r="99" spans="1:13" ht="47.25">
      <c r="A99" s="16">
        <v>91</v>
      </c>
      <c r="B99" s="17" t="s">
        <v>31</v>
      </c>
      <c r="C99" s="17" t="s">
        <v>43</v>
      </c>
      <c r="D99" s="17" t="s">
        <v>21</v>
      </c>
      <c r="E99" s="17" t="s">
        <v>175</v>
      </c>
      <c r="F99" s="17" t="s">
        <v>274</v>
      </c>
      <c r="G99" s="17" t="s">
        <v>25</v>
      </c>
      <c r="H99" s="17" t="s">
        <v>14</v>
      </c>
      <c r="I99" s="17" t="s">
        <v>77</v>
      </c>
      <c r="J99" s="32" t="s">
        <v>275</v>
      </c>
      <c r="K99" s="13">
        <v>1438</v>
      </c>
      <c r="L99" s="13"/>
      <c r="M99" s="13"/>
    </row>
    <row r="100" spans="1:13" ht="32.25" thickBot="1">
      <c r="A100" s="16">
        <v>92</v>
      </c>
      <c r="B100" s="17" t="s">
        <v>31</v>
      </c>
      <c r="C100" s="17" t="s">
        <v>43</v>
      </c>
      <c r="D100" s="17" t="s">
        <v>21</v>
      </c>
      <c r="E100" s="17" t="s">
        <v>76</v>
      </c>
      <c r="F100" s="17" t="s">
        <v>70</v>
      </c>
      <c r="G100" s="17" t="s">
        <v>25</v>
      </c>
      <c r="H100" s="17" t="s">
        <v>14</v>
      </c>
      <c r="I100" s="17" t="s">
        <v>77</v>
      </c>
      <c r="J100" s="21" t="s">
        <v>78</v>
      </c>
      <c r="K100" s="9">
        <f>SUM(K101:K122)</f>
        <v>115987.40000000001</v>
      </c>
      <c r="L100" s="9">
        <f>SUM(L101:L116)</f>
        <v>33880</v>
      </c>
      <c r="M100" s="9">
        <f>SUM(M101:M116)</f>
        <v>34207.800000000003</v>
      </c>
    </row>
    <row r="101" spans="1:13" ht="63.75" thickBot="1">
      <c r="A101" s="16">
        <v>93</v>
      </c>
      <c r="B101" s="17" t="s">
        <v>31</v>
      </c>
      <c r="C101" s="17" t="s">
        <v>43</v>
      </c>
      <c r="D101" s="17" t="s">
        <v>21</v>
      </c>
      <c r="E101" s="17" t="s">
        <v>76</v>
      </c>
      <c r="F101" s="17" t="s">
        <v>70</v>
      </c>
      <c r="G101" s="17" t="s">
        <v>25</v>
      </c>
      <c r="H101" s="17" t="s">
        <v>188</v>
      </c>
      <c r="I101" s="17" t="s">
        <v>77</v>
      </c>
      <c r="J101" s="21" t="s">
        <v>189</v>
      </c>
      <c r="K101" s="13">
        <v>292.39999999999998</v>
      </c>
      <c r="L101" s="13">
        <v>292.39999999999998</v>
      </c>
      <c r="M101" s="13">
        <v>292.39999999999998</v>
      </c>
    </row>
    <row r="102" spans="1:13" ht="111" thickBot="1">
      <c r="A102" s="16">
        <v>94</v>
      </c>
      <c r="B102" s="17" t="s">
        <v>31</v>
      </c>
      <c r="C102" s="17" t="s">
        <v>43</v>
      </c>
      <c r="D102" s="17" t="s">
        <v>21</v>
      </c>
      <c r="E102" s="17" t="s">
        <v>76</v>
      </c>
      <c r="F102" s="17" t="s">
        <v>70</v>
      </c>
      <c r="G102" s="17" t="s">
        <v>25</v>
      </c>
      <c r="H102" s="17" t="s">
        <v>126</v>
      </c>
      <c r="I102" s="17" t="s">
        <v>77</v>
      </c>
      <c r="J102" s="21" t="s">
        <v>234</v>
      </c>
      <c r="K102" s="9">
        <v>1800</v>
      </c>
      <c r="L102" s="9"/>
      <c r="M102" s="9"/>
    </row>
    <row r="103" spans="1:13" ht="54.75" customHeight="1" thickBot="1">
      <c r="A103" s="16">
        <v>95</v>
      </c>
      <c r="B103" s="17" t="s">
        <v>31</v>
      </c>
      <c r="C103" s="17" t="s">
        <v>43</v>
      </c>
      <c r="D103" s="17" t="s">
        <v>21</v>
      </c>
      <c r="E103" s="17" t="s">
        <v>76</v>
      </c>
      <c r="F103" s="17" t="s">
        <v>70</v>
      </c>
      <c r="G103" s="17" t="s">
        <v>25</v>
      </c>
      <c r="H103" s="17" t="s">
        <v>125</v>
      </c>
      <c r="I103" s="17" t="s">
        <v>77</v>
      </c>
      <c r="J103" s="21" t="s">
        <v>176</v>
      </c>
      <c r="K103" s="13">
        <v>2471.6999999999998</v>
      </c>
      <c r="L103" s="13">
        <v>2471.6999999999998</v>
      </c>
      <c r="M103" s="13">
        <v>2471.6999999999998</v>
      </c>
    </row>
    <row r="104" spans="1:13" ht="63">
      <c r="A104" s="16">
        <v>96</v>
      </c>
      <c r="B104" s="17" t="s">
        <v>31</v>
      </c>
      <c r="C104" s="17" t="s">
        <v>43</v>
      </c>
      <c r="D104" s="17" t="s">
        <v>21</v>
      </c>
      <c r="E104" s="17" t="s">
        <v>76</v>
      </c>
      <c r="F104" s="17" t="s">
        <v>70</v>
      </c>
      <c r="G104" s="17" t="s">
        <v>25</v>
      </c>
      <c r="H104" s="17" t="s">
        <v>280</v>
      </c>
      <c r="I104" s="17" t="s">
        <v>77</v>
      </c>
      <c r="J104" s="32" t="s">
        <v>279</v>
      </c>
      <c r="K104" s="13">
        <v>43.2</v>
      </c>
      <c r="L104" s="13"/>
      <c r="M104" s="13"/>
    </row>
    <row r="105" spans="1:13" ht="47.25">
      <c r="A105" s="16">
        <v>97</v>
      </c>
      <c r="B105" s="17" t="s">
        <v>31</v>
      </c>
      <c r="C105" s="17" t="s">
        <v>43</v>
      </c>
      <c r="D105" s="17" t="s">
        <v>21</v>
      </c>
      <c r="E105" s="17" t="s">
        <v>76</v>
      </c>
      <c r="F105" s="17" t="s">
        <v>70</v>
      </c>
      <c r="G105" s="17" t="s">
        <v>25</v>
      </c>
      <c r="H105" s="17" t="s">
        <v>281</v>
      </c>
      <c r="I105" s="17" t="s">
        <v>77</v>
      </c>
      <c r="J105" s="43" t="s">
        <v>282</v>
      </c>
      <c r="K105" s="13">
        <v>161.9</v>
      </c>
      <c r="L105" s="13"/>
      <c r="M105" s="13"/>
    </row>
    <row r="106" spans="1:13" ht="63.75" thickBot="1">
      <c r="A106" s="16">
        <v>98</v>
      </c>
      <c r="B106" s="17" t="s">
        <v>31</v>
      </c>
      <c r="C106" s="17" t="s">
        <v>43</v>
      </c>
      <c r="D106" s="17" t="s">
        <v>21</v>
      </c>
      <c r="E106" s="17" t="s">
        <v>76</v>
      </c>
      <c r="F106" s="17" t="s">
        <v>70</v>
      </c>
      <c r="G106" s="17" t="s">
        <v>25</v>
      </c>
      <c r="H106" s="17" t="s">
        <v>240</v>
      </c>
      <c r="I106" s="17" t="s">
        <v>77</v>
      </c>
      <c r="J106" s="21" t="s">
        <v>242</v>
      </c>
      <c r="K106" s="13">
        <v>3000</v>
      </c>
      <c r="L106" s="13"/>
      <c r="M106" s="13"/>
    </row>
    <row r="107" spans="1:13" ht="79.5" thickBot="1">
      <c r="A107" s="16">
        <v>99</v>
      </c>
      <c r="B107" s="17" t="s">
        <v>31</v>
      </c>
      <c r="C107" s="17" t="s">
        <v>43</v>
      </c>
      <c r="D107" s="17" t="s">
        <v>21</v>
      </c>
      <c r="E107" s="17" t="s">
        <v>76</v>
      </c>
      <c r="F107" s="17" t="s">
        <v>70</v>
      </c>
      <c r="G107" s="17" t="s">
        <v>25</v>
      </c>
      <c r="H107" s="17" t="s">
        <v>241</v>
      </c>
      <c r="I107" s="17" t="s">
        <v>77</v>
      </c>
      <c r="J107" s="21" t="s">
        <v>243</v>
      </c>
      <c r="K107" s="13">
        <v>9899</v>
      </c>
      <c r="L107" s="13"/>
      <c r="M107" s="13"/>
    </row>
    <row r="108" spans="1:13" ht="48" thickBot="1">
      <c r="A108" s="16">
        <v>100</v>
      </c>
      <c r="B108" s="17" t="s">
        <v>31</v>
      </c>
      <c r="C108" s="17" t="s">
        <v>43</v>
      </c>
      <c r="D108" s="17" t="s">
        <v>21</v>
      </c>
      <c r="E108" s="17" t="s">
        <v>76</v>
      </c>
      <c r="F108" s="17" t="s">
        <v>70</v>
      </c>
      <c r="G108" s="17" t="s">
        <v>25</v>
      </c>
      <c r="H108" s="17" t="s">
        <v>79</v>
      </c>
      <c r="I108" s="17" t="s">
        <v>77</v>
      </c>
      <c r="J108" s="21" t="s">
        <v>81</v>
      </c>
      <c r="K108" s="9">
        <v>699</v>
      </c>
      <c r="L108" s="9">
        <v>719.7</v>
      </c>
      <c r="M108" s="9">
        <v>719.7</v>
      </c>
    </row>
    <row r="109" spans="1:13" ht="47.25">
      <c r="A109" s="16">
        <v>101</v>
      </c>
      <c r="B109" s="17" t="s">
        <v>31</v>
      </c>
      <c r="C109" s="17" t="s">
        <v>43</v>
      </c>
      <c r="D109" s="17" t="s">
        <v>21</v>
      </c>
      <c r="E109" s="17" t="s">
        <v>76</v>
      </c>
      <c r="F109" s="17" t="s">
        <v>70</v>
      </c>
      <c r="G109" s="17" t="s">
        <v>25</v>
      </c>
      <c r="H109" s="17" t="s">
        <v>283</v>
      </c>
      <c r="I109" s="17" t="s">
        <v>77</v>
      </c>
      <c r="J109" s="32" t="s">
        <v>284</v>
      </c>
      <c r="K109" s="9">
        <v>300</v>
      </c>
      <c r="L109" s="9"/>
      <c r="M109" s="9"/>
    </row>
    <row r="110" spans="1:13" ht="63">
      <c r="A110" s="16">
        <v>102</v>
      </c>
      <c r="B110" s="17" t="s">
        <v>31</v>
      </c>
      <c r="C110" s="17" t="s">
        <v>43</v>
      </c>
      <c r="D110" s="17" t="s">
        <v>21</v>
      </c>
      <c r="E110" s="17" t="s">
        <v>76</v>
      </c>
      <c r="F110" s="17" t="s">
        <v>70</v>
      </c>
      <c r="G110" s="17" t="s">
        <v>25</v>
      </c>
      <c r="H110" s="17" t="s">
        <v>287</v>
      </c>
      <c r="I110" s="17" t="s">
        <v>77</v>
      </c>
      <c r="J110" s="32" t="s">
        <v>288</v>
      </c>
      <c r="K110" s="9">
        <v>2551.4</v>
      </c>
      <c r="L110" s="9"/>
      <c r="M110" s="9"/>
    </row>
    <row r="111" spans="1:13" ht="63">
      <c r="A111" s="16">
        <v>103</v>
      </c>
      <c r="B111" s="17" t="s">
        <v>31</v>
      </c>
      <c r="C111" s="17" t="s">
        <v>43</v>
      </c>
      <c r="D111" s="17" t="s">
        <v>21</v>
      </c>
      <c r="E111" s="17" t="s">
        <v>76</v>
      </c>
      <c r="F111" s="17" t="s">
        <v>70</v>
      </c>
      <c r="G111" s="17" t="s">
        <v>25</v>
      </c>
      <c r="H111" s="17" t="s">
        <v>294</v>
      </c>
      <c r="I111" s="17" t="s">
        <v>77</v>
      </c>
      <c r="J111" s="44" t="s">
        <v>295</v>
      </c>
      <c r="K111" s="9">
        <v>10000</v>
      </c>
      <c r="L111" s="9"/>
      <c r="M111" s="9"/>
    </row>
    <row r="112" spans="1:13" ht="63.75" thickBot="1">
      <c r="A112" s="16">
        <v>104</v>
      </c>
      <c r="B112" s="17" t="s">
        <v>31</v>
      </c>
      <c r="C112" s="17" t="s">
        <v>43</v>
      </c>
      <c r="D112" s="17" t="s">
        <v>21</v>
      </c>
      <c r="E112" s="17" t="s">
        <v>76</v>
      </c>
      <c r="F112" s="17" t="s">
        <v>70</v>
      </c>
      <c r="G112" s="17" t="s">
        <v>25</v>
      </c>
      <c r="H112" s="17" t="s">
        <v>128</v>
      </c>
      <c r="I112" s="17" t="s">
        <v>77</v>
      </c>
      <c r="J112" s="21" t="s">
        <v>177</v>
      </c>
      <c r="K112" s="13">
        <v>435.7</v>
      </c>
      <c r="L112" s="13">
        <v>435.7</v>
      </c>
      <c r="M112" s="13">
        <v>435.7</v>
      </c>
    </row>
    <row r="113" spans="1:13" ht="48" thickBot="1">
      <c r="A113" s="16">
        <v>105</v>
      </c>
      <c r="B113" s="17" t="s">
        <v>31</v>
      </c>
      <c r="C113" s="17" t="s">
        <v>43</v>
      </c>
      <c r="D113" s="17" t="s">
        <v>21</v>
      </c>
      <c r="E113" s="17" t="s">
        <v>76</v>
      </c>
      <c r="F113" s="17" t="s">
        <v>70</v>
      </c>
      <c r="G113" s="17" t="s">
        <v>25</v>
      </c>
      <c r="H113" s="17" t="s">
        <v>186</v>
      </c>
      <c r="I113" s="17" t="s">
        <v>77</v>
      </c>
      <c r="J113" s="21" t="s">
        <v>187</v>
      </c>
      <c r="K113" s="13">
        <v>7879.5</v>
      </c>
      <c r="L113" s="13">
        <v>8194.7000000000007</v>
      </c>
      <c r="M113" s="13">
        <v>8522.5</v>
      </c>
    </row>
    <row r="114" spans="1:13" ht="63.75" thickBot="1">
      <c r="A114" s="16">
        <v>106</v>
      </c>
      <c r="B114" s="17" t="s">
        <v>31</v>
      </c>
      <c r="C114" s="17" t="s">
        <v>43</v>
      </c>
      <c r="D114" s="17" t="s">
        <v>21</v>
      </c>
      <c r="E114" s="17" t="s">
        <v>76</v>
      </c>
      <c r="F114" s="17" t="s">
        <v>70</v>
      </c>
      <c r="G114" s="17" t="s">
        <v>25</v>
      </c>
      <c r="H114" s="17" t="s">
        <v>129</v>
      </c>
      <c r="I114" s="17" t="s">
        <v>77</v>
      </c>
      <c r="J114" s="21" t="s">
        <v>178</v>
      </c>
      <c r="K114" s="13">
        <v>19214.900000000001</v>
      </c>
      <c r="L114" s="13">
        <v>19214.900000000001</v>
      </c>
      <c r="M114" s="13">
        <v>19214.900000000001</v>
      </c>
    </row>
    <row r="115" spans="1:13" ht="63.75" thickBot="1">
      <c r="A115" s="16">
        <v>107</v>
      </c>
      <c r="B115" s="17" t="s">
        <v>31</v>
      </c>
      <c r="C115" s="17" t="s">
        <v>43</v>
      </c>
      <c r="D115" s="17" t="s">
        <v>21</v>
      </c>
      <c r="E115" s="17" t="s">
        <v>76</v>
      </c>
      <c r="F115" s="17" t="s">
        <v>70</v>
      </c>
      <c r="G115" s="17" t="s">
        <v>25</v>
      </c>
      <c r="H115" s="17" t="s">
        <v>80</v>
      </c>
      <c r="I115" s="17" t="s">
        <v>77</v>
      </c>
      <c r="J115" s="21" t="s">
        <v>82</v>
      </c>
      <c r="K115" s="9">
        <v>90.9</v>
      </c>
      <c r="L115" s="9">
        <v>90.9</v>
      </c>
      <c r="M115" s="9">
        <v>90.9</v>
      </c>
    </row>
    <row r="116" spans="1:13" ht="48" thickBot="1">
      <c r="A116" s="16">
        <v>108</v>
      </c>
      <c r="B116" s="17" t="s">
        <v>31</v>
      </c>
      <c r="C116" s="17" t="s">
        <v>43</v>
      </c>
      <c r="D116" s="17" t="s">
        <v>21</v>
      </c>
      <c r="E116" s="17" t="s">
        <v>76</v>
      </c>
      <c r="F116" s="17" t="s">
        <v>70</v>
      </c>
      <c r="G116" s="17" t="s">
        <v>25</v>
      </c>
      <c r="H116" s="17" t="s">
        <v>127</v>
      </c>
      <c r="I116" s="17" t="s">
        <v>77</v>
      </c>
      <c r="J116" s="21" t="s">
        <v>179</v>
      </c>
      <c r="K116" s="13">
        <v>2460</v>
      </c>
      <c r="L116" s="13">
        <v>2460</v>
      </c>
      <c r="M116" s="13">
        <v>2460</v>
      </c>
    </row>
    <row r="117" spans="1:13" ht="63.75" thickBot="1">
      <c r="A117" s="16">
        <v>109</v>
      </c>
      <c r="B117" s="17" t="s">
        <v>31</v>
      </c>
      <c r="C117" s="17" t="s">
        <v>43</v>
      </c>
      <c r="D117" s="17" t="s">
        <v>21</v>
      </c>
      <c r="E117" s="17" t="s">
        <v>76</v>
      </c>
      <c r="F117" s="17" t="s">
        <v>70</v>
      </c>
      <c r="G117" s="17" t="s">
        <v>25</v>
      </c>
      <c r="H117" s="17" t="s">
        <v>254</v>
      </c>
      <c r="I117" s="17" t="s">
        <v>77</v>
      </c>
      <c r="J117" s="21" t="s">
        <v>257</v>
      </c>
      <c r="K117" s="13">
        <v>166.5</v>
      </c>
      <c r="L117" s="13"/>
      <c r="M117" s="13"/>
    </row>
    <row r="118" spans="1:13" ht="94.5">
      <c r="A118" s="16">
        <v>110</v>
      </c>
      <c r="B118" s="17" t="s">
        <v>31</v>
      </c>
      <c r="C118" s="17" t="s">
        <v>43</v>
      </c>
      <c r="D118" s="17" t="s">
        <v>21</v>
      </c>
      <c r="E118" s="17" t="s">
        <v>76</v>
      </c>
      <c r="F118" s="17" t="s">
        <v>70</v>
      </c>
      <c r="G118" s="17" t="s">
        <v>25</v>
      </c>
      <c r="H118" s="17" t="s">
        <v>292</v>
      </c>
      <c r="I118" s="17" t="s">
        <v>77</v>
      </c>
      <c r="J118" s="44" t="s">
        <v>293</v>
      </c>
      <c r="K118" s="30">
        <v>6278.6</v>
      </c>
      <c r="L118" s="13"/>
      <c r="M118" s="13"/>
    </row>
    <row r="119" spans="1:13" ht="47.25">
      <c r="A119" s="16">
        <v>111</v>
      </c>
      <c r="B119" s="17" t="s">
        <v>31</v>
      </c>
      <c r="C119" s="17" t="s">
        <v>43</v>
      </c>
      <c r="D119" s="17" t="s">
        <v>21</v>
      </c>
      <c r="E119" s="17" t="s">
        <v>76</v>
      </c>
      <c r="F119" s="17" t="s">
        <v>70</v>
      </c>
      <c r="G119" s="17" t="s">
        <v>25</v>
      </c>
      <c r="H119" s="17" t="s">
        <v>296</v>
      </c>
      <c r="I119" s="17" t="s">
        <v>77</v>
      </c>
      <c r="J119" s="45" t="s">
        <v>297</v>
      </c>
      <c r="K119" s="13">
        <v>1117.7</v>
      </c>
      <c r="L119" s="13"/>
      <c r="M119" s="13"/>
    </row>
    <row r="120" spans="1:13" ht="47.25">
      <c r="A120" s="16">
        <v>112</v>
      </c>
      <c r="B120" s="17" t="s">
        <v>31</v>
      </c>
      <c r="C120" s="17" t="s">
        <v>43</v>
      </c>
      <c r="D120" s="17" t="s">
        <v>21</v>
      </c>
      <c r="E120" s="17" t="s">
        <v>76</v>
      </c>
      <c r="F120" s="17" t="s">
        <v>70</v>
      </c>
      <c r="G120" s="17" t="s">
        <v>25</v>
      </c>
      <c r="H120" s="17" t="s">
        <v>285</v>
      </c>
      <c r="I120" s="17" t="s">
        <v>77</v>
      </c>
      <c r="J120" s="32" t="s">
        <v>286</v>
      </c>
      <c r="K120" s="13">
        <v>1125</v>
      </c>
      <c r="L120" s="13"/>
      <c r="M120" s="13"/>
    </row>
    <row r="121" spans="1:13" ht="48" thickBot="1">
      <c r="A121" s="16">
        <v>113</v>
      </c>
      <c r="B121" s="17" t="s">
        <v>31</v>
      </c>
      <c r="C121" s="17" t="s">
        <v>43</v>
      </c>
      <c r="D121" s="17" t="s">
        <v>21</v>
      </c>
      <c r="E121" s="17" t="s">
        <v>76</v>
      </c>
      <c r="F121" s="17" t="s">
        <v>70</v>
      </c>
      <c r="G121" s="17" t="s">
        <v>25</v>
      </c>
      <c r="H121" s="17" t="s">
        <v>255</v>
      </c>
      <c r="I121" s="17" t="s">
        <v>77</v>
      </c>
      <c r="J121" s="21" t="s">
        <v>258</v>
      </c>
      <c r="K121" s="13">
        <v>42000</v>
      </c>
      <c r="L121" s="13"/>
      <c r="M121" s="13"/>
    </row>
    <row r="122" spans="1:13" ht="79.5" thickBot="1">
      <c r="A122" s="16">
        <v>114</v>
      </c>
      <c r="B122" s="17" t="s">
        <v>31</v>
      </c>
      <c r="C122" s="17" t="s">
        <v>43</v>
      </c>
      <c r="D122" s="17" t="s">
        <v>21</v>
      </c>
      <c r="E122" s="17" t="s">
        <v>76</v>
      </c>
      <c r="F122" s="17" t="s">
        <v>70</v>
      </c>
      <c r="G122" s="17" t="s">
        <v>25</v>
      </c>
      <c r="H122" s="17" t="s">
        <v>256</v>
      </c>
      <c r="I122" s="17" t="s">
        <v>77</v>
      </c>
      <c r="J122" s="21" t="s">
        <v>259</v>
      </c>
      <c r="K122" s="13">
        <v>4000</v>
      </c>
      <c r="L122" s="13"/>
      <c r="M122" s="13"/>
    </row>
    <row r="123" spans="1:13" ht="32.25" thickBot="1">
      <c r="A123" s="16">
        <v>115</v>
      </c>
      <c r="B123" s="17" t="s">
        <v>31</v>
      </c>
      <c r="C123" s="17" t="s">
        <v>43</v>
      </c>
      <c r="D123" s="17" t="s">
        <v>21</v>
      </c>
      <c r="E123" s="17" t="s">
        <v>64</v>
      </c>
      <c r="F123" s="17" t="s">
        <v>12</v>
      </c>
      <c r="G123" s="17" t="s">
        <v>13</v>
      </c>
      <c r="H123" s="17" t="s">
        <v>14</v>
      </c>
      <c r="I123" s="17" t="s">
        <v>77</v>
      </c>
      <c r="J123" s="21" t="s">
        <v>83</v>
      </c>
      <c r="K123" s="9">
        <f>K124+K147+K148+K149+K146</f>
        <v>530283.30000000005</v>
      </c>
      <c r="L123" s="9">
        <f>L124+L147+L148+L149</f>
        <v>532239.30000000005</v>
      </c>
      <c r="M123" s="9">
        <f>M124+M147+M148+M149</f>
        <v>524383</v>
      </c>
    </row>
    <row r="124" spans="1:13" ht="63.75" thickBot="1">
      <c r="A124" s="16">
        <v>116</v>
      </c>
      <c r="B124" s="17" t="s">
        <v>31</v>
      </c>
      <c r="C124" s="17" t="s">
        <v>43</v>
      </c>
      <c r="D124" s="17" t="s">
        <v>21</v>
      </c>
      <c r="E124" s="17" t="s">
        <v>64</v>
      </c>
      <c r="F124" s="17" t="s">
        <v>85</v>
      </c>
      <c r="G124" s="17" t="s">
        <v>25</v>
      </c>
      <c r="H124" s="17" t="s">
        <v>14</v>
      </c>
      <c r="I124" s="17" t="s">
        <v>77</v>
      </c>
      <c r="J124" s="21" t="s">
        <v>84</v>
      </c>
      <c r="K124" s="9">
        <f>SUM(K125:K145)</f>
        <v>523826.10000000003</v>
      </c>
      <c r="L124" s="9">
        <f>SUM(L125:L144)</f>
        <v>529732.20000000007</v>
      </c>
      <c r="M124" s="9">
        <f>SUM(M125:M144)</f>
        <v>521975.5</v>
      </c>
    </row>
    <row r="125" spans="1:13" ht="95.25" thickBot="1">
      <c r="A125" s="16">
        <v>117</v>
      </c>
      <c r="B125" s="17" t="s">
        <v>31</v>
      </c>
      <c r="C125" s="17" t="s">
        <v>43</v>
      </c>
      <c r="D125" s="17" t="s">
        <v>21</v>
      </c>
      <c r="E125" s="17" t="s">
        <v>64</v>
      </c>
      <c r="F125" s="17" t="s">
        <v>85</v>
      </c>
      <c r="G125" s="17" t="s">
        <v>25</v>
      </c>
      <c r="H125" s="17" t="s">
        <v>123</v>
      </c>
      <c r="I125" s="17" t="s">
        <v>77</v>
      </c>
      <c r="J125" s="21" t="s">
        <v>124</v>
      </c>
      <c r="K125" s="13">
        <v>1886.5</v>
      </c>
      <c r="L125" s="13">
        <v>1886.5</v>
      </c>
      <c r="M125" s="13">
        <v>1886.5</v>
      </c>
    </row>
    <row r="126" spans="1:13" ht="95.25" thickBot="1">
      <c r="A126" s="16">
        <v>118</v>
      </c>
      <c r="B126" s="17" t="s">
        <v>31</v>
      </c>
      <c r="C126" s="17" t="s">
        <v>43</v>
      </c>
      <c r="D126" s="17" t="s">
        <v>21</v>
      </c>
      <c r="E126" s="17" t="s">
        <v>64</v>
      </c>
      <c r="F126" s="17" t="s">
        <v>85</v>
      </c>
      <c r="G126" s="17" t="s">
        <v>25</v>
      </c>
      <c r="H126" s="17" t="s">
        <v>212</v>
      </c>
      <c r="I126" s="17" t="s">
        <v>77</v>
      </c>
      <c r="J126" s="21" t="s">
        <v>213</v>
      </c>
      <c r="K126" s="47">
        <v>0</v>
      </c>
      <c r="L126" s="14">
        <v>16.399999999999999</v>
      </c>
      <c r="M126" s="14">
        <v>22.4</v>
      </c>
    </row>
    <row r="127" spans="1:13" ht="79.5" thickBot="1">
      <c r="A127" s="16">
        <v>119</v>
      </c>
      <c r="B127" s="17" t="s">
        <v>31</v>
      </c>
      <c r="C127" s="17" t="s">
        <v>43</v>
      </c>
      <c r="D127" s="17" t="s">
        <v>21</v>
      </c>
      <c r="E127" s="17" t="s">
        <v>64</v>
      </c>
      <c r="F127" s="17" t="s">
        <v>85</v>
      </c>
      <c r="G127" s="17" t="s">
        <v>25</v>
      </c>
      <c r="H127" s="17" t="s">
        <v>111</v>
      </c>
      <c r="I127" s="17" t="s">
        <v>77</v>
      </c>
      <c r="J127" s="21" t="s">
        <v>115</v>
      </c>
      <c r="K127" s="13">
        <v>34926.699999999997</v>
      </c>
      <c r="L127" s="13">
        <v>33622.5</v>
      </c>
      <c r="M127" s="13">
        <v>33622.5</v>
      </c>
    </row>
    <row r="128" spans="1:13" ht="79.5" thickBot="1">
      <c r="A128" s="16">
        <v>120</v>
      </c>
      <c r="B128" s="17" t="s">
        <v>31</v>
      </c>
      <c r="C128" s="17" t="s">
        <v>43</v>
      </c>
      <c r="D128" s="17" t="s">
        <v>21</v>
      </c>
      <c r="E128" s="17" t="s">
        <v>64</v>
      </c>
      <c r="F128" s="17" t="s">
        <v>85</v>
      </c>
      <c r="G128" s="17" t="s">
        <v>25</v>
      </c>
      <c r="H128" s="17" t="s">
        <v>112</v>
      </c>
      <c r="I128" s="17" t="s">
        <v>77</v>
      </c>
      <c r="J128" s="21" t="s">
        <v>116</v>
      </c>
      <c r="K128" s="13">
        <v>44595.8</v>
      </c>
      <c r="L128" s="13">
        <v>43859.4</v>
      </c>
      <c r="M128" s="13">
        <v>43859.4</v>
      </c>
    </row>
    <row r="129" spans="1:14" ht="111" thickBot="1">
      <c r="A129" s="16">
        <v>121</v>
      </c>
      <c r="B129" s="17" t="s">
        <v>31</v>
      </c>
      <c r="C129" s="17" t="s">
        <v>43</v>
      </c>
      <c r="D129" s="17" t="s">
        <v>21</v>
      </c>
      <c r="E129" s="17" t="s">
        <v>64</v>
      </c>
      <c r="F129" s="17" t="s">
        <v>85</v>
      </c>
      <c r="G129" s="17" t="s">
        <v>25</v>
      </c>
      <c r="H129" s="17" t="s">
        <v>113</v>
      </c>
      <c r="I129" s="17" t="s">
        <v>77</v>
      </c>
      <c r="J129" s="21" t="s">
        <v>117</v>
      </c>
      <c r="K129" s="13">
        <v>57.7</v>
      </c>
      <c r="L129" s="13">
        <v>57.7</v>
      </c>
      <c r="M129" s="13">
        <v>57.7</v>
      </c>
    </row>
    <row r="130" spans="1:14" ht="79.5" thickBot="1">
      <c r="A130" s="16">
        <v>122</v>
      </c>
      <c r="B130" s="17" t="s">
        <v>31</v>
      </c>
      <c r="C130" s="17" t="s">
        <v>43</v>
      </c>
      <c r="D130" s="17" t="s">
        <v>21</v>
      </c>
      <c r="E130" s="17" t="s">
        <v>64</v>
      </c>
      <c r="F130" s="17" t="s">
        <v>85</v>
      </c>
      <c r="G130" s="17" t="s">
        <v>25</v>
      </c>
      <c r="H130" s="17" t="s">
        <v>103</v>
      </c>
      <c r="I130" s="17" t="s">
        <v>77</v>
      </c>
      <c r="J130" s="21" t="s">
        <v>104</v>
      </c>
      <c r="K130" s="13">
        <v>157.80000000000001</v>
      </c>
      <c r="L130" s="13">
        <v>157.80000000000001</v>
      </c>
      <c r="M130" s="13">
        <v>157.80000000000001</v>
      </c>
    </row>
    <row r="131" spans="1:14" ht="79.5" thickBot="1">
      <c r="A131" s="16">
        <v>123</v>
      </c>
      <c r="B131" s="17" t="s">
        <v>31</v>
      </c>
      <c r="C131" s="17" t="s">
        <v>43</v>
      </c>
      <c r="D131" s="17" t="s">
        <v>21</v>
      </c>
      <c r="E131" s="17" t="s">
        <v>64</v>
      </c>
      <c r="F131" s="17" t="s">
        <v>85</v>
      </c>
      <c r="G131" s="17" t="s">
        <v>25</v>
      </c>
      <c r="H131" s="17" t="s">
        <v>96</v>
      </c>
      <c r="I131" s="17" t="s">
        <v>77</v>
      </c>
      <c r="J131" s="21" t="s">
        <v>97</v>
      </c>
      <c r="K131" s="47">
        <v>3808.2</v>
      </c>
      <c r="L131" s="14">
        <v>3814.2</v>
      </c>
      <c r="M131" s="14">
        <v>3816.7</v>
      </c>
    </row>
    <row r="132" spans="1:14" ht="111" thickBot="1">
      <c r="A132" s="16">
        <v>124</v>
      </c>
      <c r="B132" s="17" t="s">
        <v>31</v>
      </c>
      <c r="C132" s="17" t="s">
        <v>43</v>
      </c>
      <c r="D132" s="17" t="s">
        <v>21</v>
      </c>
      <c r="E132" s="17" t="s">
        <v>64</v>
      </c>
      <c r="F132" s="17" t="s">
        <v>85</v>
      </c>
      <c r="G132" s="17" t="s">
        <v>25</v>
      </c>
      <c r="H132" s="17" t="s">
        <v>114</v>
      </c>
      <c r="I132" s="17" t="s">
        <v>77</v>
      </c>
      <c r="J132" s="21" t="s">
        <v>118</v>
      </c>
      <c r="K132" s="30">
        <v>983.1</v>
      </c>
      <c r="L132" s="13">
        <v>862.6</v>
      </c>
      <c r="M132" s="13">
        <v>862.6</v>
      </c>
    </row>
    <row r="133" spans="1:14" ht="95.25" thickBot="1">
      <c r="A133" s="16">
        <v>125</v>
      </c>
      <c r="B133" s="17" t="s">
        <v>31</v>
      </c>
      <c r="C133" s="17" t="s">
        <v>43</v>
      </c>
      <c r="D133" s="17" t="s">
        <v>21</v>
      </c>
      <c r="E133" s="17" t="s">
        <v>64</v>
      </c>
      <c r="F133" s="17" t="s">
        <v>85</v>
      </c>
      <c r="G133" s="17" t="s">
        <v>25</v>
      </c>
      <c r="H133" s="17" t="s">
        <v>107</v>
      </c>
      <c r="I133" s="17" t="s">
        <v>77</v>
      </c>
      <c r="J133" s="21" t="s">
        <v>108</v>
      </c>
      <c r="K133" s="13">
        <v>96.2</v>
      </c>
      <c r="L133" s="13">
        <v>96.2</v>
      </c>
      <c r="M133" s="13">
        <v>96.2</v>
      </c>
    </row>
    <row r="134" spans="1:14" ht="95.25" thickBot="1">
      <c r="A134" s="16">
        <v>126</v>
      </c>
      <c r="B134" s="17" t="s">
        <v>31</v>
      </c>
      <c r="C134" s="17" t="s">
        <v>43</v>
      </c>
      <c r="D134" s="17" t="s">
        <v>21</v>
      </c>
      <c r="E134" s="17" t="s">
        <v>64</v>
      </c>
      <c r="F134" s="17" t="s">
        <v>85</v>
      </c>
      <c r="G134" s="17" t="s">
        <v>25</v>
      </c>
      <c r="H134" s="17" t="s">
        <v>105</v>
      </c>
      <c r="I134" s="17" t="s">
        <v>77</v>
      </c>
      <c r="J134" s="21" t="s">
        <v>106</v>
      </c>
      <c r="K134" s="13">
        <v>3224.2</v>
      </c>
      <c r="L134" s="13">
        <v>3224.2</v>
      </c>
      <c r="M134" s="13">
        <v>3224.2</v>
      </c>
    </row>
    <row r="135" spans="1:14" ht="111" thickBot="1">
      <c r="A135" s="16">
        <v>127</v>
      </c>
      <c r="B135" s="17" t="s">
        <v>31</v>
      </c>
      <c r="C135" s="17" t="s">
        <v>43</v>
      </c>
      <c r="D135" s="17" t="s">
        <v>21</v>
      </c>
      <c r="E135" s="17" t="s">
        <v>64</v>
      </c>
      <c r="F135" s="17" t="s">
        <v>85</v>
      </c>
      <c r="G135" s="17" t="s">
        <v>25</v>
      </c>
      <c r="H135" s="17" t="s">
        <v>93</v>
      </c>
      <c r="I135" s="17" t="s">
        <v>77</v>
      </c>
      <c r="J135" s="21" t="s">
        <v>94</v>
      </c>
      <c r="K135" s="30">
        <v>101.4</v>
      </c>
      <c r="L135" s="13">
        <v>148.19999999999999</v>
      </c>
      <c r="M135" s="13">
        <v>148.19999999999999</v>
      </c>
    </row>
    <row r="136" spans="1:14" ht="111" thickBot="1">
      <c r="A136" s="16">
        <v>128</v>
      </c>
      <c r="B136" s="17" t="s">
        <v>31</v>
      </c>
      <c r="C136" s="17" t="s">
        <v>43</v>
      </c>
      <c r="D136" s="17" t="s">
        <v>21</v>
      </c>
      <c r="E136" s="17" t="s">
        <v>64</v>
      </c>
      <c r="F136" s="17" t="s">
        <v>85</v>
      </c>
      <c r="G136" s="17" t="s">
        <v>25</v>
      </c>
      <c r="H136" s="17" t="s">
        <v>92</v>
      </c>
      <c r="I136" s="17" t="s">
        <v>77</v>
      </c>
      <c r="J136" s="21" t="s">
        <v>235</v>
      </c>
      <c r="K136" s="13">
        <v>4659.5</v>
      </c>
      <c r="L136" s="13">
        <v>4659.5</v>
      </c>
      <c r="M136" s="13">
        <v>4659.5</v>
      </c>
    </row>
    <row r="137" spans="1:14" ht="126.75" thickBot="1">
      <c r="A137" s="16">
        <v>129</v>
      </c>
      <c r="B137" s="17" t="s">
        <v>31</v>
      </c>
      <c r="C137" s="17" t="s">
        <v>43</v>
      </c>
      <c r="D137" s="17" t="s">
        <v>21</v>
      </c>
      <c r="E137" s="17" t="s">
        <v>64</v>
      </c>
      <c r="F137" s="17" t="s">
        <v>85</v>
      </c>
      <c r="G137" s="17" t="s">
        <v>25</v>
      </c>
      <c r="H137" s="17" t="s">
        <v>244</v>
      </c>
      <c r="I137" s="17" t="s">
        <v>77</v>
      </c>
      <c r="J137" s="31" t="s">
        <v>245</v>
      </c>
      <c r="K137" s="30">
        <v>203386.4</v>
      </c>
      <c r="L137" s="13">
        <v>205916</v>
      </c>
      <c r="M137" s="13">
        <v>205916</v>
      </c>
    </row>
    <row r="138" spans="1:14" ht="95.25" thickBot="1">
      <c r="A138" s="16">
        <v>130</v>
      </c>
      <c r="B138" s="17" t="s">
        <v>31</v>
      </c>
      <c r="C138" s="17" t="s">
        <v>43</v>
      </c>
      <c r="D138" s="17" t="s">
        <v>21</v>
      </c>
      <c r="E138" s="17" t="s">
        <v>64</v>
      </c>
      <c r="F138" s="17" t="s">
        <v>85</v>
      </c>
      <c r="G138" s="17" t="s">
        <v>25</v>
      </c>
      <c r="H138" s="17" t="s">
        <v>91</v>
      </c>
      <c r="I138" s="17" t="s">
        <v>77</v>
      </c>
      <c r="J138" s="21" t="s">
        <v>90</v>
      </c>
      <c r="K138" s="13">
        <v>13558</v>
      </c>
      <c r="L138" s="13">
        <v>12727</v>
      </c>
      <c r="M138" s="13">
        <v>15074.6</v>
      </c>
    </row>
    <row r="139" spans="1:14" ht="95.25" thickBot="1">
      <c r="A139" s="16">
        <v>131</v>
      </c>
      <c r="B139" s="17" t="s">
        <v>31</v>
      </c>
      <c r="C139" s="17" t="s">
        <v>43</v>
      </c>
      <c r="D139" s="17" t="s">
        <v>21</v>
      </c>
      <c r="E139" s="17" t="s">
        <v>64</v>
      </c>
      <c r="F139" s="17" t="s">
        <v>85</v>
      </c>
      <c r="G139" s="17" t="s">
        <v>25</v>
      </c>
      <c r="H139" s="17" t="s">
        <v>88</v>
      </c>
      <c r="I139" s="17" t="s">
        <v>77</v>
      </c>
      <c r="J139" s="21" t="s">
        <v>86</v>
      </c>
      <c r="K139" s="30">
        <v>108031.7</v>
      </c>
      <c r="L139" s="13">
        <v>103595.8</v>
      </c>
      <c r="M139" s="13">
        <v>103595.8</v>
      </c>
    </row>
    <row r="140" spans="1:14" ht="95.25" thickBot="1">
      <c r="A140" s="16">
        <v>132</v>
      </c>
      <c r="B140" s="17" t="s">
        <v>31</v>
      </c>
      <c r="C140" s="17" t="s">
        <v>43</v>
      </c>
      <c r="D140" s="17" t="s">
        <v>21</v>
      </c>
      <c r="E140" s="17" t="s">
        <v>64</v>
      </c>
      <c r="F140" s="17" t="s">
        <v>85</v>
      </c>
      <c r="G140" s="17" t="s">
        <v>25</v>
      </c>
      <c r="H140" s="17" t="s">
        <v>198</v>
      </c>
      <c r="I140" s="17" t="s">
        <v>77</v>
      </c>
      <c r="J140" s="21" t="s">
        <v>199</v>
      </c>
      <c r="K140" s="30">
        <v>6984.2</v>
      </c>
      <c r="L140" s="13">
        <v>22126.5</v>
      </c>
      <c r="M140" s="13">
        <v>12013.7</v>
      </c>
    </row>
    <row r="141" spans="1:14" ht="111" thickBot="1">
      <c r="A141" s="16">
        <v>133</v>
      </c>
      <c r="B141" s="17" t="s">
        <v>31</v>
      </c>
      <c r="C141" s="17" t="s">
        <v>43</v>
      </c>
      <c r="D141" s="17" t="s">
        <v>21</v>
      </c>
      <c r="E141" s="17" t="s">
        <v>64</v>
      </c>
      <c r="F141" s="17" t="s">
        <v>85</v>
      </c>
      <c r="G141" s="17" t="s">
        <v>25</v>
      </c>
      <c r="H141" s="17" t="s">
        <v>246</v>
      </c>
      <c r="I141" s="17" t="s">
        <v>77</v>
      </c>
      <c r="J141" s="21" t="s">
        <v>247</v>
      </c>
      <c r="K141" s="13">
        <v>79484.5</v>
      </c>
      <c r="L141" s="13">
        <v>76008.3</v>
      </c>
      <c r="M141" s="13">
        <v>76008.3</v>
      </c>
    </row>
    <row r="142" spans="1:14" ht="79.5" thickBot="1">
      <c r="A142" s="16">
        <v>134</v>
      </c>
      <c r="B142" s="17" t="s">
        <v>31</v>
      </c>
      <c r="C142" s="17" t="s">
        <v>43</v>
      </c>
      <c r="D142" s="17" t="s">
        <v>21</v>
      </c>
      <c r="E142" s="17" t="s">
        <v>64</v>
      </c>
      <c r="F142" s="17" t="s">
        <v>85</v>
      </c>
      <c r="G142" s="17" t="s">
        <v>25</v>
      </c>
      <c r="H142" s="17" t="s">
        <v>110</v>
      </c>
      <c r="I142" s="17" t="s">
        <v>77</v>
      </c>
      <c r="J142" s="21" t="s">
        <v>109</v>
      </c>
      <c r="K142" s="14">
        <v>14140.2</v>
      </c>
      <c r="L142" s="13">
        <v>11312.2</v>
      </c>
      <c r="M142" s="13">
        <v>11312.2</v>
      </c>
    </row>
    <row r="143" spans="1:14" ht="95.25" thickBot="1">
      <c r="A143" s="16">
        <v>135</v>
      </c>
      <c r="B143" s="17" t="s">
        <v>31</v>
      </c>
      <c r="C143" s="17" t="s">
        <v>43</v>
      </c>
      <c r="D143" s="17" t="s">
        <v>21</v>
      </c>
      <c r="E143" s="17" t="s">
        <v>64</v>
      </c>
      <c r="F143" s="17" t="s">
        <v>85</v>
      </c>
      <c r="G143" s="17" t="s">
        <v>25</v>
      </c>
      <c r="H143" s="17" t="s">
        <v>101</v>
      </c>
      <c r="I143" s="17" t="s">
        <v>77</v>
      </c>
      <c r="J143" s="21" t="s">
        <v>100</v>
      </c>
      <c r="K143" s="13">
        <v>749.8</v>
      </c>
      <c r="L143" s="13">
        <v>749.8</v>
      </c>
      <c r="M143" s="13">
        <v>749.8</v>
      </c>
    </row>
    <row r="144" spans="1:14" ht="94.5">
      <c r="A144" s="16">
        <v>136</v>
      </c>
      <c r="B144" s="17" t="s">
        <v>31</v>
      </c>
      <c r="C144" s="17" t="s">
        <v>43</v>
      </c>
      <c r="D144" s="17" t="s">
        <v>21</v>
      </c>
      <c r="E144" s="17" t="s">
        <v>64</v>
      </c>
      <c r="F144" s="17" t="s">
        <v>85</v>
      </c>
      <c r="G144" s="17" t="s">
        <v>25</v>
      </c>
      <c r="H144" s="17" t="s">
        <v>89</v>
      </c>
      <c r="I144" s="17" t="s">
        <v>77</v>
      </c>
      <c r="J144" s="27" t="s">
        <v>87</v>
      </c>
      <c r="K144" s="30">
        <v>2881.5</v>
      </c>
      <c r="L144" s="13">
        <v>4891.3999999999996</v>
      </c>
      <c r="M144" s="13">
        <v>4891.3999999999996</v>
      </c>
      <c r="N144" s="5">
        <v>4089.2</v>
      </c>
    </row>
    <row r="145" spans="1:13" ht="110.25">
      <c r="A145" s="16">
        <v>137</v>
      </c>
      <c r="B145" s="49" t="s">
        <v>31</v>
      </c>
      <c r="C145" s="49" t="s">
        <v>43</v>
      </c>
      <c r="D145" s="49" t="s">
        <v>21</v>
      </c>
      <c r="E145" s="49" t="s">
        <v>64</v>
      </c>
      <c r="F145" s="49" t="s">
        <v>85</v>
      </c>
      <c r="G145" s="49" t="s">
        <v>25</v>
      </c>
      <c r="H145" s="49" t="s">
        <v>308</v>
      </c>
      <c r="I145" s="49" t="s">
        <v>77</v>
      </c>
      <c r="J145" s="27" t="s">
        <v>309</v>
      </c>
      <c r="K145" s="30">
        <v>112.7</v>
      </c>
      <c r="L145" s="13"/>
      <c r="M145" s="13"/>
    </row>
    <row r="146" spans="1:13" ht="94.5">
      <c r="A146" s="16">
        <v>138</v>
      </c>
      <c r="B146" s="17" t="s">
        <v>31</v>
      </c>
      <c r="C146" s="17" t="s">
        <v>43</v>
      </c>
      <c r="D146" s="17" t="s">
        <v>21</v>
      </c>
      <c r="E146" s="17" t="s">
        <v>95</v>
      </c>
      <c r="F146" s="17" t="s">
        <v>306</v>
      </c>
      <c r="G146" s="17" t="s">
        <v>25</v>
      </c>
      <c r="H146" s="17" t="s">
        <v>14</v>
      </c>
      <c r="I146" s="17" t="s">
        <v>77</v>
      </c>
      <c r="J146" s="27" t="s">
        <v>302</v>
      </c>
      <c r="K146" s="13">
        <v>3834.8</v>
      </c>
      <c r="L146" s="13"/>
      <c r="M146" s="13"/>
    </row>
    <row r="147" spans="1:13" ht="63">
      <c r="A147" s="16">
        <v>139</v>
      </c>
      <c r="B147" s="17" t="s">
        <v>31</v>
      </c>
      <c r="C147" s="17" t="s">
        <v>43</v>
      </c>
      <c r="D147" s="17" t="s">
        <v>21</v>
      </c>
      <c r="E147" s="17" t="s">
        <v>95</v>
      </c>
      <c r="F147" s="17" t="s">
        <v>99</v>
      </c>
      <c r="G147" s="17" t="s">
        <v>25</v>
      </c>
      <c r="H147" s="17" t="s">
        <v>14</v>
      </c>
      <c r="I147" s="17" t="s">
        <v>77</v>
      </c>
      <c r="J147" s="27" t="s">
        <v>98</v>
      </c>
      <c r="K147" s="13">
        <v>2267.4</v>
      </c>
      <c r="L147" s="13">
        <v>2295</v>
      </c>
      <c r="M147" s="14">
        <v>2400.1999999999998</v>
      </c>
    </row>
    <row r="148" spans="1:13" ht="94.5">
      <c r="A148" s="16">
        <v>140</v>
      </c>
      <c r="B148" s="17" t="s">
        <v>31</v>
      </c>
      <c r="C148" s="17" t="s">
        <v>43</v>
      </c>
      <c r="D148" s="17" t="s">
        <v>21</v>
      </c>
      <c r="E148" s="17" t="s">
        <v>95</v>
      </c>
      <c r="F148" s="17" t="s">
        <v>36</v>
      </c>
      <c r="G148" s="17" t="s">
        <v>25</v>
      </c>
      <c r="H148" s="17" t="s">
        <v>14</v>
      </c>
      <c r="I148" s="17" t="s">
        <v>77</v>
      </c>
      <c r="J148" s="28" t="s">
        <v>102</v>
      </c>
      <c r="K148" s="13">
        <v>18</v>
      </c>
      <c r="L148" s="13">
        <v>212.1</v>
      </c>
      <c r="M148" s="14">
        <v>7.3</v>
      </c>
    </row>
    <row r="149" spans="1:13" ht="47.25">
      <c r="A149" s="16">
        <v>141</v>
      </c>
      <c r="B149" s="17" t="s">
        <v>31</v>
      </c>
      <c r="C149" s="17" t="s">
        <v>43</v>
      </c>
      <c r="D149" s="17" t="s">
        <v>21</v>
      </c>
      <c r="E149" s="17" t="s">
        <v>95</v>
      </c>
      <c r="F149" s="17" t="s">
        <v>248</v>
      </c>
      <c r="G149" s="17" t="s">
        <v>25</v>
      </c>
      <c r="H149" s="17" t="s">
        <v>14</v>
      </c>
      <c r="I149" s="17" t="s">
        <v>77</v>
      </c>
      <c r="J149" s="28" t="s">
        <v>249</v>
      </c>
      <c r="K149" s="13">
        <v>337</v>
      </c>
      <c r="L149" s="13"/>
      <c r="M149" s="14"/>
    </row>
    <row r="150" spans="1:13" ht="18.75">
      <c r="A150" s="16">
        <v>142</v>
      </c>
      <c r="B150" s="17" t="s">
        <v>12</v>
      </c>
      <c r="C150" s="17" t="s">
        <v>43</v>
      </c>
      <c r="D150" s="17" t="s">
        <v>21</v>
      </c>
      <c r="E150" s="17" t="s">
        <v>65</v>
      </c>
      <c r="F150" s="17" t="s">
        <v>12</v>
      </c>
      <c r="G150" s="17" t="s">
        <v>13</v>
      </c>
      <c r="H150" s="17" t="s">
        <v>14</v>
      </c>
      <c r="I150" s="17" t="s">
        <v>77</v>
      </c>
      <c r="J150" s="35" t="s">
        <v>291</v>
      </c>
      <c r="K150" s="13">
        <f>K151+K152+K153+K154+K155</f>
        <v>73100.5</v>
      </c>
      <c r="L150" s="13"/>
      <c r="M150" s="14"/>
    </row>
    <row r="151" spans="1:13" ht="63">
      <c r="A151" s="16">
        <v>143</v>
      </c>
      <c r="B151" s="17" t="s">
        <v>31</v>
      </c>
      <c r="C151" s="17" t="s">
        <v>43</v>
      </c>
      <c r="D151" s="17" t="s">
        <v>21</v>
      </c>
      <c r="E151" s="17" t="s">
        <v>65</v>
      </c>
      <c r="F151" s="17" t="s">
        <v>48</v>
      </c>
      <c r="G151" s="17" t="s">
        <v>25</v>
      </c>
      <c r="H151" s="17" t="s">
        <v>14</v>
      </c>
      <c r="I151" s="17" t="s">
        <v>77</v>
      </c>
      <c r="J151" s="29" t="s">
        <v>50</v>
      </c>
      <c r="K151" s="47">
        <v>39165.5</v>
      </c>
      <c r="L151" s="14">
        <v>40889.5</v>
      </c>
      <c r="M151" s="14">
        <v>45546.5</v>
      </c>
    </row>
    <row r="152" spans="1:13" ht="94.5">
      <c r="A152" s="16">
        <v>144</v>
      </c>
      <c r="B152" s="17" t="s">
        <v>31</v>
      </c>
      <c r="C152" s="17" t="s">
        <v>43</v>
      </c>
      <c r="D152" s="17" t="s">
        <v>21</v>
      </c>
      <c r="E152" s="17" t="s">
        <v>250</v>
      </c>
      <c r="F152" s="17" t="s">
        <v>251</v>
      </c>
      <c r="G152" s="17" t="s">
        <v>25</v>
      </c>
      <c r="H152" s="17" t="s">
        <v>14</v>
      </c>
      <c r="I152" s="17" t="s">
        <v>77</v>
      </c>
      <c r="J152" s="29" t="s">
        <v>252</v>
      </c>
      <c r="K152" s="14">
        <v>30584</v>
      </c>
      <c r="L152" s="14">
        <v>30584</v>
      </c>
      <c r="M152" s="14">
        <v>30584</v>
      </c>
    </row>
    <row r="153" spans="1:13" ht="47.25">
      <c r="A153" s="16">
        <v>145</v>
      </c>
      <c r="B153" s="17" t="s">
        <v>31</v>
      </c>
      <c r="C153" s="17" t="s">
        <v>43</v>
      </c>
      <c r="D153" s="17" t="s">
        <v>21</v>
      </c>
      <c r="E153" s="17" t="s">
        <v>250</v>
      </c>
      <c r="F153" s="17" t="s">
        <v>298</v>
      </c>
      <c r="G153" s="17" t="s">
        <v>25</v>
      </c>
      <c r="H153" s="17" t="s">
        <v>14</v>
      </c>
      <c r="I153" s="17" t="s">
        <v>77</v>
      </c>
      <c r="J153" s="32" t="s">
        <v>260</v>
      </c>
      <c r="K153" s="14">
        <v>250</v>
      </c>
      <c r="L153" s="14"/>
      <c r="M153" s="14"/>
    </row>
    <row r="154" spans="1:13" ht="63.75" thickBot="1">
      <c r="A154" s="16">
        <v>146</v>
      </c>
      <c r="B154" s="17" t="s">
        <v>31</v>
      </c>
      <c r="C154" s="17" t="s">
        <v>43</v>
      </c>
      <c r="D154" s="17" t="s">
        <v>21</v>
      </c>
      <c r="E154" s="17" t="s">
        <v>276</v>
      </c>
      <c r="F154" s="17" t="s">
        <v>70</v>
      </c>
      <c r="G154" s="17" t="s">
        <v>25</v>
      </c>
      <c r="H154" s="17" t="s">
        <v>278</v>
      </c>
      <c r="I154" s="17" t="s">
        <v>77</v>
      </c>
      <c r="J154" s="46" t="s">
        <v>277</v>
      </c>
      <c r="K154" s="14">
        <v>126</v>
      </c>
      <c r="L154" s="14"/>
      <c r="M154" s="14"/>
    </row>
    <row r="155" spans="1:13" ht="63.75" thickBot="1">
      <c r="A155" s="16">
        <v>147</v>
      </c>
      <c r="B155" s="17" t="s">
        <v>31</v>
      </c>
      <c r="C155" s="17" t="s">
        <v>43</v>
      </c>
      <c r="D155" s="17" t="s">
        <v>21</v>
      </c>
      <c r="E155" s="17" t="s">
        <v>276</v>
      </c>
      <c r="F155" s="17" t="s">
        <v>70</v>
      </c>
      <c r="G155" s="17" t="s">
        <v>25</v>
      </c>
      <c r="H155" s="17" t="s">
        <v>289</v>
      </c>
      <c r="I155" s="17" t="s">
        <v>77</v>
      </c>
      <c r="J155" s="46" t="s">
        <v>290</v>
      </c>
      <c r="K155" s="14">
        <v>2975</v>
      </c>
      <c r="L155" s="14"/>
      <c r="M155" s="14"/>
    </row>
    <row r="156" spans="1:13" ht="94.5">
      <c r="A156" s="16">
        <v>148</v>
      </c>
      <c r="B156" s="17" t="s">
        <v>12</v>
      </c>
      <c r="C156" s="17" t="s">
        <v>43</v>
      </c>
      <c r="D156" s="17" t="s">
        <v>268</v>
      </c>
      <c r="E156" s="17" t="s">
        <v>13</v>
      </c>
      <c r="F156" s="17" t="s">
        <v>12</v>
      </c>
      <c r="G156" s="17" t="s">
        <v>13</v>
      </c>
      <c r="H156" s="17" t="s">
        <v>14</v>
      </c>
      <c r="I156" s="17" t="s">
        <v>12</v>
      </c>
      <c r="J156" s="34" t="s">
        <v>269</v>
      </c>
      <c r="K156" s="14">
        <f>K157</f>
        <v>9.5</v>
      </c>
      <c r="L156" s="14"/>
      <c r="M156" s="14"/>
    </row>
    <row r="157" spans="1:13" ht="47.25">
      <c r="A157" s="16">
        <v>149</v>
      </c>
      <c r="B157" s="17" t="s">
        <v>12</v>
      </c>
      <c r="C157" s="17" t="s">
        <v>43</v>
      </c>
      <c r="D157" s="17" t="s">
        <v>268</v>
      </c>
      <c r="E157" s="17" t="s">
        <v>25</v>
      </c>
      <c r="F157" s="17" t="s">
        <v>35</v>
      </c>
      <c r="G157" s="17" t="s">
        <v>25</v>
      </c>
      <c r="H157" s="17" t="s">
        <v>14</v>
      </c>
      <c r="I157" s="17" t="s">
        <v>77</v>
      </c>
      <c r="J157" s="34" t="s">
        <v>270</v>
      </c>
      <c r="K157" s="14">
        <v>9.5</v>
      </c>
      <c r="L157" s="14"/>
      <c r="M157" s="14"/>
    </row>
    <row r="158" spans="1:13" ht="63">
      <c r="A158" s="16">
        <v>150</v>
      </c>
      <c r="B158" s="17" t="s">
        <v>12</v>
      </c>
      <c r="C158" s="17" t="s">
        <v>43</v>
      </c>
      <c r="D158" s="17" t="s">
        <v>173</v>
      </c>
      <c r="E158" s="17" t="s">
        <v>13</v>
      </c>
      <c r="F158" s="17" t="s">
        <v>12</v>
      </c>
      <c r="G158" s="17" t="s">
        <v>13</v>
      </c>
      <c r="H158" s="17" t="s">
        <v>14</v>
      </c>
      <c r="I158" s="17" t="s">
        <v>12</v>
      </c>
      <c r="J158" s="34" t="s">
        <v>271</v>
      </c>
      <c r="K158" s="14">
        <f>K159</f>
        <v>-14.8</v>
      </c>
      <c r="L158" s="14"/>
      <c r="M158" s="14"/>
    </row>
    <row r="159" spans="1:13" ht="63">
      <c r="A159" s="16">
        <v>151</v>
      </c>
      <c r="B159" s="17" t="s">
        <v>12</v>
      </c>
      <c r="C159" s="17" t="s">
        <v>43</v>
      </c>
      <c r="D159" s="17" t="s">
        <v>173</v>
      </c>
      <c r="E159" s="17" t="s">
        <v>273</v>
      </c>
      <c r="F159" s="17" t="s">
        <v>19</v>
      </c>
      <c r="G159" s="17" t="s">
        <v>25</v>
      </c>
      <c r="H159" s="17" t="s">
        <v>14</v>
      </c>
      <c r="I159" s="17" t="s">
        <v>77</v>
      </c>
      <c r="J159" s="34" t="s">
        <v>272</v>
      </c>
      <c r="K159" s="14">
        <v>-14.8</v>
      </c>
      <c r="L159" s="14"/>
      <c r="M159" s="14"/>
    </row>
    <row r="160" spans="1:13" ht="18.75">
      <c r="A160" s="54"/>
      <c r="B160" s="54"/>
      <c r="C160" s="54"/>
      <c r="D160" s="54"/>
      <c r="E160" s="54"/>
      <c r="F160" s="54"/>
      <c r="G160" s="54"/>
      <c r="H160" s="54"/>
      <c r="I160" s="54"/>
      <c r="J160" s="54"/>
      <c r="K160" s="9">
        <f>K9+K84</f>
        <v>1284348.2</v>
      </c>
      <c r="L160" s="9">
        <f>L9+L84</f>
        <v>1112695</v>
      </c>
      <c r="M160" s="9">
        <f>M9+M84</f>
        <v>1119006.6000000001</v>
      </c>
    </row>
  </sheetData>
  <mergeCells count="12">
    <mergeCell ref="A160:J160"/>
    <mergeCell ref="J5:M5"/>
    <mergeCell ref="A6:A7"/>
    <mergeCell ref="B6:I6"/>
    <mergeCell ref="J6:J7"/>
    <mergeCell ref="K6:K7"/>
    <mergeCell ref="L6:L7"/>
    <mergeCell ref="M6:M7"/>
    <mergeCell ref="J1:M1"/>
    <mergeCell ref="A4:M4"/>
    <mergeCell ref="J2:M2"/>
    <mergeCell ref="J3:M3"/>
  </mergeCells>
  <phoneticPr fontId="0" type="noConversion"/>
  <pageMargins left="0.74803149606299213" right="0.74803149606299213" top="0.78740157480314965" bottom="0.78740157480314965" header="0.51181102362204722" footer="0.51181102362204722"/>
  <pageSetup paperSize="9" scale="55" orientation="portrait" r:id="rId1"/>
  <headerFooter alignWithMargins="0"/>
  <colBreaks count="1" manualBreakCount="1">
    <brk id="13" max="8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в решение</vt:lpstr>
      <vt:lpstr>' в решение'!Область_печати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</cp:lastModifiedBy>
  <cp:lastPrinted>2021-07-29T03:58:28Z</cp:lastPrinted>
  <dcterms:created xsi:type="dcterms:W3CDTF">1996-10-08T23:32:33Z</dcterms:created>
  <dcterms:modified xsi:type="dcterms:W3CDTF">2021-12-22T02:24:53Z</dcterms:modified>
</cp:coreProperties>
</file>